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elina.dziwak\Desktop\Cennik\2024\Cennik 2\"/>
    </mc:Choice>
  </mc:AlternateContent>
  <bookViews>
    <workbookView xWindow="0" yWindow="0" windowWidth="28800" windowHeight="12435" tabRatio="597"/>
  </bookViews>
  <sheets>
    <sheet name="Strona tyt." sheetId="4" r:id="rId1"/>
    <sheet name="Cennik" sheetId="1" r:id="rId2"/>
    <sheet name="Arkusz1" sheetId="2" r:id="rId3"/>
  </sheets>
  <calcPr calcId="162913"/>
</workbook>
</file>

<file path=xl/calcChain.xml><?xml version="1.0" encoding="utf-8"?>
<calcChain xmlns="http://schemas.openxmlformats.org/spreadsheetml/2006/main">
  <c r="J59" i="2" l="1"/>
  <c r="E59" i="2"/>
  <c r="J55" i="1" l="1"/>
  <c r="J54" i="1"/>
  <c r="J53" i="1"/>
  <c r="J52" i="1"/>
  <c r="J51" i="1"/>
  <c r="J50" i="1"/>
  <c r="J49" i="1"/>
  <c r="J48" i="1"/>
  <c r="J47" i="1"/>
  <c r="J46" i="1"/>
  <c r="J45" i="1"/>
  <c r="E6" i="2" l="1"/>
  <c r="G6" i="1"/>
  <c r="G7" i="1"/>
  <c r="G8" i="1"/>
  <c r="G9" i="1"/>
  <c r="G10" i="1"/>
  <c r="G11" i="1"/>
  <c r="G12" i="1"/>
  <c r="G13" i="1"/>
  <c r="G14" i="1"/>
  <c r="G15" i="1"/>
  <c r="G16" i="1"/>
  <c r="F73" i="2" l="1"/>
  <c r="F72" i="2"/>
  <c r="F71" i="2"/>
  <c r="E67" i="2"/>
  <c r="E64" i="2"/>
  <c r="J60" i="2"/>
  <c r="E60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E17" i="2"/>
  <c r="H11" i="2"/>
  <c r="E11" i="2"/>
  <c r="H6" i="2"/>
  <c r="H5" i="2"/>
  <c r="E5" i="2"/>
  <c r="Z128" i="1" l="1"/>
  <c r="M24" i="1"/>
  <c r="G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P32" i="1"/>
  <c r="P31" i="1"/>
  <c r="P30" i="1"/>
  <c r="P29" i="1"/>
  <c r="P28" i="1"/>
  <c r="P27" i="1"/>
  <c r="P26" i="1"/>
  <c r="P25" i="1"/>
  <c r="P24" i="1"/>
  <c r="P23" i="1"/>
  <c r="P22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J24" i="1"/>
  <c r="G24" i="1"/>
  <c r="D24" i="1"/>
  <c r="M23" i="1"/>
  <c r="J23" i="1"/>
  <c r="G23" i="1"/>
  <c r="D23" i="1"/>
  <c r="M22" i="1"/>
  <c r="J22" i="1"/>
  <c r="G22" i="1"/>
  <c r="D22" i="1"/>
  <c r="P16" i="1"/>
  <c r="P15" i="1"/>
  <c r="P14" i="1"/>
  <c r="P13" i="1"/>
  <c r="P12" i="1"/>
  <c r="P11" i="1"/>
  <c r="P10" i="1"/>
  <c r="P9" i="1"/>
  <c r="P8" i="1"/>
  <c r="P7" i="1"/>
  <c r="P6" i="1"/>
  <c r="M16" i="1"/>
  <c r="M15" i="1"/>
  <c r="M14" i="1"/>
  <c r="M13" i="1"/>
  <c r="M12" i="1"/>
  <c r="M11" i="1"/>
  <c r="M10" i="1"/>
  <c r="M9" i="1"/>
  <c r="M8" i="1"/>
  <c r="M7" i="1"/>
  <c r="M6" i="1"/>
  <c r="Z129" i="1"/>
  <c r="D6" i="1"/>
  <c r="J6" i="1"/>
  <c r="D7" i="1"/>
  <c r="J7" i="1"/>
  <c r="D8" i="1"/>
  <c r="J8" i="1"/>
  <c r="D9" i="1"/>
  <c r="J9" i="1"/>
  <c r="D10" i="1"/>
  <c r="J10" i="1"/>
  <c r="D11" i="1"/>
  <c r="J11" i="1"/>
  <c r="D12" i="1"/>
  <c r="J12" i="1"/>
  <c r="D13" i="1"/>
  <c r="J13" i="1"/>
  <c r="D14" i="1"/>
  <c r="J14" i="1"/>
  <c r="D15" i="1"/>
  <c r="J15" i="1"/>
  <c r="D16" i="1"/>
  <c r="J16" i="1"/>
</calcChain>
</file>

<file path=xl/sharedStrings.xml><?xml version="1.0" encoding="utf-8"?>
<sst xmlns="http://schemas.openxmlformats.org/spreadsheetml/2006/main" count="412" uniqueCount="87">
  <si>
    <t xml:space="preserve">CENNIK DETALICZNY DREWNA WIELKOWYMIAROWEGO </t>
  </si>
  <si>
    <t>SORTYMENT</t>
  </si>
  <si>
    <t>SOSNA</t>
  </si>
  <si>
    <t>ŚWIERK</t>
  </si>
  <si>
    <t>MODRZEW</t>
  </si>
  <si>
    <t>DĄB</t>
  </si>
  <si>
    <t>Sort.</t>
  </si>
  <si>
    <t>jm</t>
  </si>
  <si>
    <t>Iglaste</t>
  </si>
  <si>
    <t>Liściaste twarde</t>
  </si>
  <si>
    <t>netto</t>
  </si>
  <si>
    <t>vat</t>
  </si>
  <si>
    <t>brutto</t>
  </si>
  <si>
    <t>WA02</t>
  </si>
  <si>
    <t>23%</t>
  </si>
  <si>
    <t>S10</t>
  </si>
  <si>
    <t>m3</t>
  </si>
  <si>
    <t>WA03</t>
  </si>
  <si>
    <t>WB01</t>
  </si>
  <si>
    <t>WB02</t>
  </si>
  <si>
    <t>S2A</t>
  </si>
  <si>
    <t>WB03</t>
  </si>
  <si>
    <t>WC01</t>
  </si>
  <si>
    <t>WC02</t>
  </si>
  <si>
    <t>WC03</t>
  </si>
  <si>
    <t>Grubość</t>
  </si>
  <si>
    <t>WD1</t>
  </si>
  <si>
    <t>WD2</t>
  </si>
  <si>
    <t>WD3</t>
  </si>
  <si>
    <t>BUK</t>
  </si>
  <si>
    <t>JESION</t>
  </si>
  <si>
    <t>OLCHA</t>
  </si>
  <si>
    <t>BRZOZA</t>
  </si>
  <si>
    <t>GRAB</t>
  </si>
  <si>
    <t>Iglaste/Liściaste miękkie</t>
  </si>
  <si>
    <t>UWAGI</t>
  </si>
  <si>
    <t>S4</t>
  </si>
  <si>
    <t>samowyrób</t>
  </si>
  <si>
    <t xml:space="preserve">M2 </t>
  </si>
  <si>
    <t>Stroisz (Św)</t>
  </si>
  <si>
    <t>LIPA</t>
  </si>
  <si>
    <t>TOPOLA</t>
  </si>
  <si>
    <t>OSIKA</t>
  </si>
  <si>
    <t>NADLEŚNICTWO BRZEG</t>
  </si>
  <si>
    <t xml:space="preserve">CENNIK CEN DETALICZNYCH NA DREWNO </t>
  </si>
  <si>
    <t>wg Klasyfikacji Jakościowo Wymiarowej (KJW) określonej w Polskich Normach loco las po zrywce</t>
  </si>
  <si>
    <t>Zatwierdzam:</t>
  </si>
  <si>
    <t xml:space="preserve">ANEKS NR 1 DO CENNIKA CEN DETALICZNYCH NA DREWNO </t>
  </si>
  <si>
    <t>Gat.</t>
  </si>
  <si>
    <t>BK</t>
  </si>
  <si>
    <t>BRZ</t>
  </si>
  <si>
    <t>DB</t>
  </si>
  <si>
    <t>GB</t>
  </si>
  <si>
    <t>JS</t>
  </si>
  <si>
    <t>LP</t>
  </si>
  <si>
    <t>MD</t>
  </si>
  <si>
    <t>OL</t>
  </si>
  <si>
    <t>OS</t>
  </si>
  <si>
    <t>SO</t>
  </si>
  <si>
    <t>SW</t>
  </si>
  <si>
    <t>TP</t>
  </si>
  <si>
    <t>S2B GK</t>
  </si>
  <si>
    <t>Igl./Liśc.</t>
  </si>
  <si>
    <t>S3b</t>
  </si>
  <si>
    <t>CENNIK DETALICZNY DREWNA ŚREDNIOWYMIAROWEGO I MAŁOWYMIAROWEGO</t>
  </si>
  <si>
    <t>CZM</t>
  </si>
  <si>
    <t>Załącznik nr 2</t>
  </si>
  <si>
    <t>Nadleśniczego Nadleśnictwa Brzeg</t>
  </si>
  <si>
    <t>M3P</t>
  </si>
  <si>
    <t>Stroisz</t>
  </si>
  <si>
    <t>Chrust igl. i liśc.</t>
  </si>
  <si>
    <t>Zn. Spr. ZU.805.1.1.2022</t>
  </si>
  <si>
    <t>Ak S2AP</t>
  </si>
  <si>
    <t>Brzeg, dn. 09.03.2022 r.</t>
  </si>
  <si>
    <t>Aneks obowiązuje od dnia 09 marca 2022 roku</t>
  </si>
  <si>
    <r>
      <t>Cena (zł/m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)</t>
    </r>
  </si>
  <si>
    <t xml:space="preserve">pozyskane kosztem skarbu </t>
  </si>
  <si>
    <t>JAWOR</t>
  </si>
  <si>
    <t>,335,91</t>
  </si>
  <si>
    <t>JW.</t>
  </si>
  <si>
    <t>1. W uzasadnionych przypadkach istnieje możliwość samowyrobu drewna opałowego S4 po każdorazowym uzyskaniu zgody Nadleśnictwa (nie dotyczy grubizny użytkowej i opałowej uzyskanej przy okazji samowyrobu M2)                                                                                                                                         2. W przypadku sprzedaży drewna użytkowego S2a, S2ap pozyskanego kosztem nabywcy przy okazji pozyskania M2 od ceny drewna należy odliczyć koszty pozyskania i zrywki w wysokości 70 zł/m3</t>
  </si>
  <si>
    <t>DB.C.</t>
  </si>
  <si>
    <t>S2AP</t>
  </si>
  <si>
    <t>Zn. Spr. ZG.805.1.3.2024</t>
  </si>
  <si>
    <t>Cennik obowiązuje od dnia 01.06.2024 roku do 31.12.2024 roku</t>
  </si>
  <si>
    <t>do Decyzji nr 13/2024</t>
  </si>
  <si>
    <t>z dnia 28.05.2024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</si>
</sst>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5"/>
      <name val="Arial"/>
      <family val="2"/>
      <charset val="1"/>
    </font>
    <font>
      <b/>
      <sz val="14"/>
      <name val="Arial CE"/>
      <family val="2"/>
      <charset val="238"/>
    </font>
    <font>
      <b/>
      <sz val="10"/>
      <name val="Arial"/>
      <family val="2"/>
      <charset val="1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b/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>
      <alignment horizontal="center"/>
    </xf>
    <xf numFmtId="0" fontId="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4" borderId="38" xfId="0" applyFont="1" applyFill="1" applyBorder="1" applyAlignment="1">
      <alignment horizontal="center" vertical="center"/>
    </xf>
    <xf numFmtId="0" fontId="1" fillId="0" borderId="0" xfId="0" applyFont="1" applyBorder="1"/>
    <xf numFmtId="0" fontId="8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8" fillId="0" borderId="2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0" fillId="0" borderId="0" xfId="0" applyNumberFormat="1"/>
    <xf numFmtId="2" fontId="8" fillId="4" borderId="4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/>
    <xf numFmtId="2" fontId="8" fillId="0" borderId="0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9" fontId="1" fillId="0" borderId="58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1" fontId="0" fillId="0" borderId="0" xfId="0" applyNumberFormat="1"/>
    <xf numFmtId="0" fontId="3" fillId="0" borderId="0" xfId="0" applyFont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8" fillId="4" borderId="41" xfId="0" applyNumberFormat="1" applyFont="1" applyFill="1" applyBorder="1" applyAlignment="1">
      <alignment horizontal="center"/>
    </xf>
    <xf numFmtId="2" fontId="8" fillId="4" borderId="42" xfId="0" applyNumberFormat="1" applyFont="1" applyFill="1" applyBorder="1" applyAlignment="1">
      <alignment horizontal="center"/>
    </xf>
    <xf numFmtId="2" fontId="8" fillId="4" borderId="43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38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/>
    <xf numFmtId="0" fontId="8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4" borderId="3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M6" sqref="M6"/>
    </sheetView>
  </sheetViews>
  <sheetFormatPr defaultRowHeight="12.75" x14ac:dyDescent="0.2"/>
  <cols>
    <col min="2" max="2" width="12.85546875" customWidth="1"/>
    <col min="14" max="14" width="9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9"/>
      <c r="O1" s="39"/>
      <c r="P1" s="1"/>
      <c r="Q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66</v>
      </c>
      <c r="N2" s="39"/>
      <c r="O2" s="39"/>
      <c r="P2" s="1"/>
      <c r="Q2" s="1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85</v>
      </c>
      <c r="N3" s="39"/>
      <c r="O3" s="39"/>
      <c r="P3" s="1"/>
      <c r="Q3" s="1"/>
    </row>
    <row r="4" spans="1:17" x14ac:dyDescent="0.2">
      <c r="A4" s="121" t="s">
        <v>83</v>
      </c>
      <c r="B4" s="12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67</v>
      </c>
      <c r="N4" s="39"/>
      <c r="O4" s="39"/>
      <c r="P4" s="1"/>
      <c r="Q4" s="1"/>
    </row>
    <row r="5" spans="1:17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86</v>
      </c>
      <c r="N5" s="39"/>
      <c r="O5" s="39"/>
      <c r="P5" s="1"/>
      <c r="Q5" s="1"/>
    </row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9"/>
      <c r="O6" s="39"/>
      <c r="P6" s="1"/>
      <c r="Q6" s="1"/>
    </row>
    <row r="7" spans="1:17" ht="20.25" x14ac:dyDescent="0.3">
      <c r="A7" s="124" t="s">
        <v>43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9.5" x14ac:dyDescent="0.3">
      <c r="A12" s="122" t="s">
        <v>44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ht="19.5" x14ac:dyDescent="0.3">
      <c r="A13" s="41"/>
      <c r="B13" s="42"/>
      <c r="C13" s="42"/>
      <c r="D13" s="4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x14ac:dyDescent="0.2">
      <c r="A14" s="123" t="s">
        <v>45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21" t="s">
        <v>84</v>
      </c>
      <c r="J27" s="121"/>
      <c r="K27" s="121"/>
      <c r="L27" s="121"/>
      <c r="M27" s="121"/>
      <c r="N27" s="121"/>
      <c r="O27" s="121"/>
      <c r="P27" s="121"/>
      <c r="Q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21" t="s">
        <v>46</v>
      </c>
      <c r="N31" s="12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A4:B4"/>
    <mergeCell ref="M31:N31"/>
    <mergeCell ref="I27:P27"/>
    <mergeCell ref="A12:Q12"/>
    <mergeCell ref="A14:Q14"/>
    <mergeCell ref="A7:Q7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43"/>
  <sheetViews>
    <sheetView topLeftCell="A22" zoomScaleSheetLayoutView="110" workbookViewId="0">
      <selection activeCell="U60" sqref="U60"/>
    </sheetView>
  </sheetViews>
  <sheetFormatPr defaultColWidth="11.5703125" defaultRowHeight="12" x14ac:dyDescent="0.2"/>
  <cols>
    <col min="1" max="1" width="12.85546875" style="1" customWidth="1"/>
    <col min="2" max="2" width="9.140625" style="1" customWidth="1"/>
    <col min="3" max="16" width="7.7109375" style="1" customWidth="1"/>
    <col min="17" max="17" width="11.5703125" style="1"/>
    <col min="18" max="19" width="7.7109375" style="1" customWidth="1"/>
    <col min="20" max="20" width="8.140625" style="1" customWidth="1"/>
    <col min="21" max="22" width="7.7109375" style="1" customWidth="1"/>
    <col min="23" max="23" width="11.42578125" style="1" customWidth="1"/>
    <col min="24" max="24" width="7.7109375" style="1" customWidth="1"/>
    <col min="25" max="25" width="13.85546875" style="1" customWidth="1"/>
    <col min="26" max="28" width="7.7109375" style="1" customWidth="1"/>
    <col min="29" max="29" width="8.140625" style="1" customWidth="1"/>
    <col min="30" max="30" width="8.85546875" style="1" customWidth="1"/>
    <col min="31" max="16384" width="11.5703125" style="1"/>
  </cols>
  <sheetData>
    <row r="2" spans="1:39" ht="12.75" x14ac:dyDescent="0.2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39" ht="12.75" thickBot="1" x14ac:dyDescent="0.25">
      <c r="B3" s="2"/>
      <c r="C3" s="2"/>
      <c r="D3" s="2"/>
      <c r="E3" s="2"/>
      <c r="F3" s="2"/>
      <c r="G3" s="2"/>
      <c r="H3" s="2"/>
      <c r="I3" s="2"/>
      <c r="J3" s="2"/>
    </row>
    <row r="4" spans="1:39" ht="12.75" thickBot="1" x14ac:dyDescent="0.25">
      <c r="A4" s="136" t="s">
        <v>1</v>
      </c>
      <c r="B4" s="133" t="s">
        <v>2</v>
      </c>
      <c r="C4" s="133"/>
      <c r="D4" s="133"/>
      <c r="E4" s="133" t="s">
        <v>3</v>
      </c>
      <c r="F4" s="133"/>
      <c r="G4" s="133"/>
      <c r="H4" s="133" t="s">
        <v>4</v>
      </c>
      <c r="I4" s="133"/>
      <c r="J4" s="133"/>
      <c r="K4" s="133" t="s">
        <v>5</v>
      </c>
      <c r="L4" s="133"/>
      <c r="M4" s="133"/>
      <c r="N4" s="133" t="s">
        <v>29</v>
      </c>
      <c r="O4" s="133"/>
      <c r="P4" s="133"/>
    </row>
    <row r="5" spans="1:39" ht="12.75" thickBot="1" x14ac:dyDescent="0.25">
      <c r="A5" s="136"/>
      <c r="B5" s="95" t="s">
        <v>10</v>
      </c>
      <c r="C5" s="95" t="s">
        <v>11</v>
      </c>
      <c r="D5" s="95" t="s">
        <v>12</v>
      </c>
      <c r="E5" s="95" t="s">
        <v>10</v>
      </c>
      <c r="F5" s="95" t="s">
        <v>11</v>
      </c>
      <c r="G5" s="95" t="s">
        <v>12</v>
      </c>
      <c r="H5" s="95" t="s">
        <v>10</v>
      </c>
      <c r="I5" s="95" t="s">
        <v>11</v>
      </c>
      <c r="J5" s="95" t="s">
        <v>12</v>
      </c>
      <c r="K5" s="95" t="s">
        <v>10</v>
      </c>
      <c r="L5" s="95" t="s">
        <v>11</v>
      </c>
      <c r="M5" s="95" t="s">
        <v>12</v>
      </c>
      <c r="N5" s="95" t="s">
        <v>10</v>
      </c>
      <c r="O5" s="95" t="s">
        <v>11</v>
      </c>
      <c r="P5" s="95" t="s">
        <v>12</v>
      </c>
    </row>
    <row r="6" spans="1:39" x14ac:dyDescent="0.2">
      <c r="A6" s="105" t="s">
        <v>13</v>
      </c>
      <c r="B6" s="19">
        <v>575.16999999999996</v>
      </c>
      <c r="C6" s="19" t="s">
        <v>14</v>
      </c>
      <c r="D6" s="19">
        <f t="shared" ref="D6:D16" si="0">B6+(B6*0.23)</f>
        <v>707.45909999999992</v>
      </c>
      <c r="E6" s="19">
        <v>629.78</v>
      </c>
      <c r="F6" s="19" t="s">
        <v>14</v>
      </c>
      <c r="G6" s="19">
        <f t="shared" ref="G6:G16" si="1">E6+(E6*0.23)</f>
        <v>774.62940000000003</v>
      </c>
      <c r="H6" s="19">
        <v>677.1</v>
      </c>
      <c r="I6" s="19" t="s">
        <v>14</v>
      </c>
      <c r="J6" s="19">
        <f t="shared" ref="J6:J16" si="2">H6+(H6*0.23)</f>
        <v>832.83300000000008</v>
      </c>
      <c r="K6" s="19">
        <v>2615</v>
      </c>
      <c r="L6" s="19" t="s">
        <v>14</v>
      </c>
      <c r="M6" s="19">
        <f t="shared" ref="M6:M16" si="3">K6+(K6*0.23)</f>
        <v>3216.45</v>
      </c>
      <c r="N6" s="19">
        <v>676.06</v>
      </c>
      <c r="O6" s="19" t="s">
        <v>14</v>
      </c>
      <c r="P6" s="19">
        <f t="shared" ref="P6:P16" si="4">N6+(N6*0.23)</f>
        <v>831.55379999999991</v>
      </c>
      <c r="Q6" s="106"/>
    </row>
    <row r="7" spans="1:39" x14ac:dyDescent="0.2">
      <c r="A7" s="107" t="s">
        <v>17</v>
      </c>
      <c r="B7" s="102">
        <v>704.35</v>
      </c>
      <c r="C7" s="19" t="s">
        <v>14</v>
      </c>
      <c r="D7" s="19">
        <f t="shared" si="0"/>
        <v>866.35050000000001</v>
      </c>
      <c r="E7" s="102">
        <v>761.81</v>
      </c>
      <c r="F7" s="19" t="s">
        <v>14</v>
      </c>
      <c r="G7" s="19">
        <f t="shared" si="1"/>
        <v>937.02629999999999</v>
      </c>
      <c r="H7" s="102">
        <v>802.39</v>
      </c>
      <c r="I7" s="19" t="s">
        <v>14</v>
      </c>
      <c r="J7" s="19">
        <f t="shared" si="2"/>
        <v>986.93970000000002</v>
      </c>
      <c r="K7" s="102">
        <v>3349</v>
      </c>
      <c r="L7" s="19" t="s">
        <v>14</v>
      </c>
      <c r="M7" s="19">
        <f t="shared" si="3"/>
        <v>4119.2700000000004</v>
      </c>
      <c r="N7" s="102">
        <v>853.74</v>
      </c>
      <c r="O7" s="19" t="s">
        <v>14</v>
      </c>
      <c r="P7" s="19">
        <f t="shared" si="4"/>
        <v>1050.1002000000001</v>
      </c>
      <c r="Q7" s="106"/>
    </row>
    <row r="8" spans="1:39" x14ac:dyDescent="0.2">
      <c r="A8" s="107" t="s">
        <v>18</v>
      </c>
      <c r="B8" s="102">
        <v>387.2</v>
      </c>
      <c r="C8" s="19" t="s">
        <v>14</v>
      </c>
      <c r="D8" s="19">
        <f t="shared" si="0"/>
        <v>476.25599999999997</v>
      </c>
      <c r="E8" s="102">
        <v>488.03</v>
      </c>
      <c r="F8" s="19" t="s">
        <v>14</v>
      </c>
      <c r="G8" s="19">
        <f t="shared" si="1"/>
        <v>600.27689999999996</v>
      </c>
      <c r="H8" s="102">
        <v>501.94</v>
      </c>
      <c r="I8" s="19" t="s">
        <v>14</v>
      </c>
      <c r="J8" s="19">
        <f t="shared" si="2"/>
        <v>617.38620000000003</v>
      </c>
      <c r="K8" s="102">
        <v>1177</v>
      </c>
      <c r="L8" s="19" t="s">
        <v>14</v>
      </c>
      <c r="M8" s="19">
        <f t="shared" si="3"/>
        <v>1447.71</v>
      </c>
      <c r="N8" s="102">
        <v>348.75</v>
      </c>
      <c r="O8" s="19" t="s">
        <v>14</v>
      </c>
      <c r="P8" s="19">
        <f t="shared" si="4"/>
        <v>428.96249999999998</v>
      </c>
      <c r="Q8" s="106"/>
    </row>
    <row r="9" spans="1:39" x14ac:dyDescent="0.2">
      <c r="A9" s="107" t="s">
        <v>19</v>
      </c>
      <c r="B9" s="102">
        <v>476.61</v>
      </c>
      <c r="C9" s="19" t="s">
        <v>14</v>
      </c>
      <c r="D9" s="19">
        <f t="shared" si="0"/>
        <v>586.23030000000006</v>
      </c>
      <c r="E9" s="102">
        <v>547.55999999999995</v>
      </c>
      <c r="F9" s="19" t="s">
        <v>14</v>
      </c>
      <c r="G9" s="19">
        <f t="shared" si="1"/>
        <v>673.49879999999996</v>
      </c>
      <c r="H9" s="102">
        <v>558.20000000000005</v>
      </c>
      <c r="I9" s="19" t="s">
        <v>14</v>
      </c>
      <c r="J9" s="19">
        <f t="shared" si="2"/>
        <v>686.58600000000001</v>
      </c>
      <c r="K9" s="102">
        <v>1891</v>
      </c>
      <c r="L9" s="19" t="s">
        <v>14</v>
      </c>
      <c r="M9" s="19">
        <f t="shared" si="3"/>
        <v>2325.9299999999998</v>
      </c>
      <c r="N9" s="102">
        <v>446.4</v>
      </c>
      <c r="O9" s="19" t="s">
        <v>14</v>
      </c>
      <c r="P9" s="19">
        <f t="shared" si="4"/>
        <v>549.072</v>
      </c>
      <c r="Q9" s="106"/>
    </row>
    <row r="10" spans="1:39" x14ac:dyDescent="0.2">
      <c r="A10" s="107" t="s">
        <v>21</v>
      </c>
      <c r="B10" s="102">
        <v>544.19000000000005</v>
      </c>
      <c r="C10" s="19" t="s">
        <v>14</v>
      </c>
      <c r="D10" s="19">
        <f t="shared" si="0"/>
        <v>669.35370000000012</v>
      </c>
      <c r="E10" s="102">
        <v>599</v>
      </c>
      <c r="F10" s="19" t="s">
        <v>14</v>
      </c>
      <c r="G10" s="19">
        <f t="shared" si="1"/>
        <v>736.77</v>
      </c>
      <c r="H10" s="102">
        <v>651.16999999999996</v>
      </c>
      <c r="I10" s="19" t="s">
        <v>14</v>
      </c>
      <c r="J10" s="19">
        <f t="shared" si="2"/>
        <v>800.93909999999994</v>
      </c>
      <c r="K10" s="102">
        <v>2715</v>
      </c>
      <c r="L10" s="19" t="s">
        <v>14</v>
      </c>
      <c r="M10" s="19">
        <f t="shared" si="3"/>
        <v>3339.45</v>
      </c>
      <c r="N10" s="102">
        <v>585.9</v>
      </c>
      <c r="O10" s="19" t="s">
        <v>14</v>
      </c>
      <c r="P10" s="19">
        <f t="shared" si="4"/>
        <v>720.65699999999993</v>
      </c>
      <c r="Q10" s="106"/>
    </row>
    <row r="11" spans="1:39" x14ac:dyDescent="0.2">
      <c r="A11" s="108" t="s">
        <v>22</v>
      </c>
      <c r="B11" s="104">
        <v>352</v>
      </c>
      <c r="C11" s="40" t="s">
        <v>14</v>
      </c>
      <c r="D11" s="40">
        <f t="shared" si="0"/>
        <v>432.96000000000004</v>
      </c>
      <c r="E11" s="104">
        <v>405</v>
      </c>
      <c r="F11" s="40" t="s">
        <v>14</v>
      </c>
      <c r="G11" s="40">
        <f t="shared" si="1"/>
        <v>498.15</v>
      </c>
      <c r="H11" s="104">
        <v>399</v>
      </c>
      <c r="I11" s="40" t="s">
        <v>14</v>
      </c>
      <c r="J11" s="40">
        <f t="shared" si="2"/>
        <v>490.77</v>
      </c>
      <c r="K11" s="104">
        <v>905</v>
      </c>
      <c r="L11" s="40" t="s">
        <v>14</v>
      </c>
      <c r="M11" s="40">
        <f t="shared" si="3"/>
        <v>1113.1500000000001</v>
      </c>
      <c r="N11" s="104">
        <v>279</v>
      </c>
      <c r="O11" s="40" t="s">
        <v>14</v>
      </c>
      <c r="P11" s="40">
        <f t="shared" si="4"/>
        <v>343.17</v>
      </c>
      <c r="Q11" s="106"/>
    </row>
    <row r="12" spans="1:39" x14ac:dyDescent="0.2">
      <c r="A12" s="107" t="s">
        <v>23</v>
      </c>
      <c r="B12" s="102">
        <v>411.49</v>
      </c>
      <c r="C12" s="19" t="s">
        <v>14</v>
      </c>
      <c r="D12" s="19">
        <f t="shared" si="0"/>
        <v>506.1327</v>
      </c>
      <c r="E12" s="102">
        <v>471.42</v>
      </c>
      <c r="F12" s="19" t="s">
        <v>14</v>
      </c>
      <c r="G12" s="19">
        <f t="shared" si="1"/>
        <v>579.84660000000008</v>
      </c>
      <c r="H12" s="102">
        <v>464.84</v>
      </c>
      <c r="I12" s="19" t="s">
        <v>14</v>
      </c>
      <c r="J12" s="19">
        <f t="shared" si="2"/>
        <v>571.75319999999999</v>
      </c>
      <c r="K12" s="102">
        <v>1303</v>
      </c>
      <c r="L12" s="19" t="s">
        <v>14</v>
      </c>
      <c r="M12" s="19">
        <f t="shared" si="3"/>
        <v>1602.69</v>
      </c>
      <c r="N12" s="102">
        <v>348.75</v>
      </c>
      <c r="O12" s="19" t="s">
        <v>14</v>
      </c>
      <c r="P12" s="19">
        <f t="shared" si="4"/>
        <v>428.96249999999998</v>
      </c>
      <c r="Q12" s="106"/>
    </row>
    <row r="13" spans="1:39" ht="12" customHeight="1" x14ac:dyDescent="0.2">
      <c r="A13" s="107" t="s">
        <v>24</v>
      </c>
      <c r="B13" s="102">
        <v>468.86</v>
      </c>
      <c r="C13" s="19" t="s">
        <v>14</v>
      </c>
      <c r="D13" s="19">
        <f t="shared" si="0"/>
        <v>576.69780000000003</v>
      </c>
      <c r="E13" s="102">
        <v>531.36</v>
      </c>
      <c r="F13" s="19" t="s">
        <v>14</v>
      </c>
      <c r="G13" s="19">
        <f t="shared" si="1"/>
        <v>653.57280000000003</v>
      </c>
      <c r="H13" s="102">
        <v>533.86</v>
      </c>
      <c r="I13" s="19" t="s">
        <v>14</v>
      </c>
      <c r="J13" s="19">
        <f t="shared" si="2"/>
        <v>656.64779999999996</v>
      </c>
      <c r="K13" s="102">
        <v>1756</v>
      </c>
      <c r="L13" s="19" t="s">
        <v>14</v>
      </c>
      <c r="M13" s="19">
        <f t="shared" si="3"/>
        <v>2159.88</v>
      </c>
      <c r="N13" s="102">
        <v>446.4</v>
      </c>
      <c r="O13" s="19" t="s">
        <v>14</v>
      </c>
      <c r="P13" s="19">
        <f t="shared" si="4"/>
        <v>549.072</v>
      </c>
      <c r="Q13" s="106"/>
      <c r="AH13" s="7"/>
      <c r="AI13" s="7"/>
      <c r="AJ13" s="7"/>
      <c r="AK13" s="7"/>
      <c r="AL13" s="7"/>
      <c r="AM13" s="7"/>
    </row>
    <row r="14" spans="1:39" ht="12" customHeight="1" x14ac:dyDescent="0.2">
      <c r="A14" s="107" t="s">
        <v>26</v>
      </c>
      <c r="B14" s="102">
        <v>269.27999999999997</v>
      </c>
      <c r="C14" s="19" t="s">
        <v>14</v>
      </c>
      <c r="D14" s="19">
        <f t="shared" si="0"/>
        <v>331.21439999999996</v>
      </c>
      <c r="E14" s="102">
        <v>316.31</v>
      </c>
      <c r="F14" s="19" t="s">
        <v>14</v>
      </c>
      <c r="G14" s="19">
        <f t="shared" si="1"/>
        <v>389.06130000000002</v>
      </c>
      <c r="H14" s="102">
        <v>286.88</v>
      </c>
      <c r="I14" s="19" t="s">
        <v>14</v>
      </c>
      <c r="J14" s="19">
        <f t="shared" si="2"/>
        <v>352.86239999999998</v>
      </c>
      <c r="K14" s="102">
        <v>498</v>
      </c>
      <c r="L14" s="19" t="s">
        <v>14</v>
      </c>
      <c r="M14" s="19">
        <f t="shared" si="3"/>
        <v>612.54</v>
      </c>
      <c r="N14" s="102">
        <v>251.1</v>
      </c>
      <c r="O14" s="19" t="s">
        <v>14</v>
      </c>
      <c r="P14" s="19">
        <f t="shared" si="4"/>
        <v>308.85300000000001</v>
      </c>
      <c r="Q14" s="106"/>
    </row>
    <row r="15" spans="1:39" x14ac:dyDescent="0.2">
      <c r="A15" s="107" t="s">
        <v>27</v>
      </c>
      <c r="B15" s="102">
        <v>292.86</v>
      </c>
      <c r="C15" s="19" t="s">
        <v>14</v>
      </c>
      <c r="D15" s="19">
        <f t="shared" si="0"/>
        <v>360.21780000000001</v>
      </c>
      <c r="E15" s="102">
        <v>349.92</v>
      </c>
      <c r="F15" s="19" t="s">
        <v>14</v>
      </c>
      <c r="G15" s="19">
        <f t="shared" si="1"/>
        <v>430.40160000000003</v>
      </c>
      <c r="H15" s="102">
        <v>314.01</v>
      </c>
      <c r="I15" s="19" t="s">
        <v>14</v>
      </c>
      <c r="J15" s="19">
        <f t="shared" si="2"/>
        <v>386.23230000000001</v>
      </c>
      <c r="K15" s="102">
        <v>851</v>
      </c>
      <c r="L15" s="19" t="s">
        <v>14</v>
      </c>
      <c r="M15" s="19">
        <f t="shared" si="3"/>
        <v>1046.73</v>
      </c>
      <c r="N15" s="102">
        <v>279</v>
      </c>
      <c r="O15" s="19" t="s">
        <v>14</v>
      </c>
      <c r="P15" s="19">
        <f t="shared" si="4"/>
        <v>343.17</v>
      </c>
      <c r="Q15" s="106"/>
    </row>
    <row r="16" spans="1:39" ht="12.75" thickBot="1" x14ac:dyDescent="0.25">
      <c r="A16" s="109" t="s">
        <v>28</v>
      </c>
      <c r="B16" s="103">
        <v>317.86</v>
      </c>
      <c r="C16" s="22" t="s">
        <v>14</v>
      </c>
      <c r="D16" s="22">
        <f t="shared" si="0"/>
        <v>390.96780000000001</v>
      </c>
      <c r="E16" s="103">
        <v>404.19</v>
      </c>
      <c r="F16" s="22" t="s">
        <v>14</v>
      </c>
      <c r="G16" s="22">
        <f t="shared" si="1"/>
        <v>497.15370000000001</v>
      </c>
      <c r="H16" s="103">
        <v>349.92</v>
      </c>
      <c r="I16" s="22" t="s">
        <v>14</v>
      </c>
      <c r="J16" s="22">
        <f t="shared" si="2"/>
        <v>430.40160000000003</v>
      </c>
      <c r="K16" s="103">
        <v>1177</v>
      </c>
      <c r="L16" s="22" t="s">
        <v>14</v>
      </c>
      <c r="M16" s="22">
        <f t="shared" si="3"/>
        <v>1447.71</v>
      </c>
      <c r="N16" s="103">
        <v>306.89999999999998</v>
      </c>
      <c r="O16" s="22" t="s">
        <v>14</v>
      </c>
      <c r="P16" s="22">
        <f t="shared" si="4"/>
        <v>377.48699999999997</v>
      </c>
      <c r="Q16" s="106"/>
    </row>
    <row r="17" spans="1:256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256" ht="12.75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06"/>
    </row>
    <row r="19" spans="1:256" ht="13.5" thickBot="1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06"/>
    </row>
    <row r="20" spans="1:256" ht="12.75" thickBot="1" x14ac:dyDescent="0.25">
      <c r="A20" s="129" t="s">
        <v>1</v>
      </c>
      <c r="B20" s="125" t="s">
        <v>30</v>
      </c>
      <c r="C20" s="126"/>
      <c r="D20" s="127"/>
      <c r="E20" s="125" t="s">
        <v>31</v>
      </c>
      <c r="F20" s="126"/>
      <c r="G20" s="127"/>
      <c r="H20" s="125" t="s">
        <v>32</v>
      </c>
      <c r="I20" s="126"/>
      <c r="J20" s="127"/>
      <c r="K20" s="128" t="s">
        <v>33</v>
      </c>
      <c r="L20" s="128"/>
      <c r="M20" s="128"/>
      <c r="N20" s="128" t="s">
        <v>40</v>
      </c>
      <c r="O20" s="128"/>
      <c r="P20" s="128"/>
      <c r="Q20" s="106"/>
    </row>
    <row r="21" spans="1:256" ht="13.5" customHeight="1" thickBot="1" x14ac:dyDescent="0.25">
      <c r="A21" s="129"/>
      <c r="B21" s="111" t="s">
        <v>10</v>
      </c>
      <c r="C21" s="111" t="s">
        <v>11</v>
      </c>
      <c r="D21" s="111" t="s">
        <v>12</v>
      </c>
      <c r="E21" s="111" t="s">
        <v>10</v>
      </c>
      <c r="F21" s="111" t="s">
        <v>11</v>
      </c>
      <c r="G21" s="111" t="s">
        <v>12</v>
      </c>
      <c r="H21" s="111" t="s">
        <v>10</v>
      </c>
      <c r="I21" s="111" t="s">
        <v>11</v>
      </c>
      <c r="J21" s="111" t="s">
        <v>12</v>
      </c>
      <c r="K21" s="111" t="s">
        <v>10</v>
      </c>
      <c r="L21" s="111" t="s">
        <v>11</v>
      </c>
      <c r="M21" s="111" t="s">
        <v>12</v>
      </c>
      <c r="N21" s="111" t="s">
        <v>10</v>
      </c>
      <c r="O21" s="111" t="s">
        <v>11</v>
      </c>
      <c r="P21" s="111" t="s">
        <v>12</v>
      </c>
      <c r="Q21" s="106"/>
    </row>
    <row r="22" spans="1:256" x14ac:dyDescent="0.2">
      <c r="A22" s="105" t="s">
        <v>13</v>
      </c>
      <c r="B22" s="19">
        <v>1349.08</v>
      </c>
      <c r="C22" s="19" t="s">
        <v>14</v>
      </c>
      <c r="D22" s="19">
        <f t="shared" ref="D22:D32" si="5">B22+(B22*0.23)</f>
        <v>1659.3683999999998</v>
      </c>
      <c r="E22" s="19">
        <v>698.49</v>
      </c>
      <c r="F22" s="19" t="s">
        <v>14</v>
      </c>
      <c r="G22" s="19">
        <f t="shared" ref="G22:G32" si="6">E22+(E22*0.23)</f>
        <v>859.14269999999999</v>
      </c>
      <c r="H22" s="19">
        <v>641.04999999999995</v>
      </c>
      <c r="I22" s="19" t="s">
        <v>14</v>
      </c>
      <c r="J22" s="19">
        <f t="shared" ref="J22:J32" si="7">H22+(H22*0.23)</f>
        <v>788.49149999999997</v>
      </c>
      <c r="K22" s="19">
        <v>382.22</v>
      </c>
      <c r="L22" s="19" t="s">
        <v>14</v>
      </c>
      <c r="M22" s="19">
        <f t="shared" ref="M22:M32" si="8">K22+(K22*0.23)</f>
        <v>470.13060000000007</v>
      </c>
      <c r="N22" s="19">
        <v>494</v>
      </c>
      <c r="O22" s="19" t="s">
        <v>14</v>
      </c>
      <c r="P22" s="19">
        <f t="shared" ref="P22:P32" si="9">N22+(N22*0.23)</f>
        <v>607.62</v>
      </c>
      <c r="Q22" s="106"/>
    </row>
    <row r="23" spans="1:256" x14ac:dyDescent="0.2">
      <c r="A23" s="107" t="s">
        <v>17</v>
      </c>
      <c r="B23" s="102">
        <v>1766.27</v>
      </c>
      <c r="C23" s="19" t="s">
        <v>14</v>
      </c>
      <c r="D23" s="19">
        <f t="shared" si="5"/>
        <v>2172.5120999999999</v>
      </c>
      <c r="E23" s="102">
        <v>782.03</v>
      </c>
      <c r="F23" s="19" t="s">
        <v>14</v>
      </c>
      <c r="G23" s="19">
        <f t="shared" si="6"/>
        <v>961.89689999999996</v>
      </c>
      <c r="H23" s="102">
        <v>764.95</v>
      </c>
      <c r="I23" s="19" t="s">
        <v>14</v>
      </c>
      <c r="J23" s="19">
        <f t="shared" si="7"/>
        <v>940.88850000000002</v>
      </c>
      <c r="K23" s="102">
        <v>420.06</v>
      </c>
      <c r="L23" s="19" t="s">
        <v>14</v>
      </c>
      <c r="M23" s="19">
        <f t="shared" si="8"/>
        <v>516.67380000000003</v>
      </c>
      <c r="N23" s="102">
        <v>598.73</v>
      </c>
      <c r="O23" s="19" t="s">
        <v>14</v>
      </c>
      <c r="P23" s="19">
        <f t="shared" si="9"/>
        <v>736.43790000000001</v>
      </c>
      <c r="Q23" s="106"/>
    </row>
    <row r="24" spans="1:256" x14ac:dyDescent="0.2">
      <c r="A24" s="107" t="s">
        <v>18</v>
      </c>
      <c r="B24" s="102">
        <v>881.33</v>
      </c>
      <c r="C24" s="19" t="s">
        <v>14</v>
      </c>
      <c r="D24" s="19">
        <f t="shared" si="5"/>
        <v>1084.0359000000001</v>
      </c>
      <c r="E24" s="102">
        <v>424.71</v>
      </c>
      <c r="F24" s="19" t="s">
        <v>14</v>
      </c>
      <c r="G24" s="19">
        <f t="shared" si="6"/>
        <v>522.39329999999995</v>
      </c>
      <c r="H24" s="102">
        <v>432.07</v>
      </c>
      <c r="I24" s="19" t="s">
        <v>14</v>
      </c>
      <c r="J24" s="19">
        <f t="shared" si="7"/>
        <v>531.4461</v>
      </c>
      <c r="K24" s="102">
        <v>297.56</v>
      </c>
      <c r="L24" s="19" t="s">
        <v>14</v>
      </c>
      <c r="M24" s="19">
        <f t="shared" si="8"/>
        <v>365.99880000000002</v>
      </c>
      <c r="N24" s="102">
        <v>293.93</v>
      </c>
      <c r="O24" s="19" t="s">
        <v>14</v>
      </c>
      <c r="P24" s="19">
        <f t="shared" si="9"/>
        <v>361.53390000000002</v>
      </c>
      <c r="Q24" s="106"/>
    </row>
    <row r="25" spans="1:256" x14ac:dyDescent="0.2">
      <c r="A25" s="107" t="s">
        <v>19</v>
      </c>
      <c r="B25" s="102">
        <v>1051.69</v>
      </c>
      <c r="C25" s="19" t="s">
        <v>14</v>
      </c>
      <c r="D25" s="19">
        <f t="shared" si="5"/>
        <v>1293.5787</v>
      </c>
      <c r="E25" s="102">
        <v>501.58</v>
      </c>
      <c r="F25" s="19" t="s">
        <v>14</v>
      </c>
      <c r="G25" s="19">
        <f t="shared" si="6"/>
        <v>616.9434</v>
      </c>
      <c r="H25" s="102">
        <v>503.03</v>
      </c>
      <c r="I25" s="19" t="s">
        <v>14</v>
      </c>
      <c r="J25" s="19">
        <f t="shared" si="7"/>
        <v>618.7269</v>
      </c>
      <c r="K25" s="102">
        <v>328.68</v>
      </c>
      <c r="L25" s="19" t="s">
        <v>14</v>
      </c>
      <c r="M25" s="19">
        <f t="shared" si="8"/>
        <v>404.27640000000002</v>
      </c>
      <c r="N25" s="102">
        <v>377.66</v>
      </c>
      <c r="O25" s="19" t="s">
        <v>14</v>
      </c>
      <c r="P25" s="19">
        <f t="shared" si="9"/>
        <v>464.52180000000004</v>
      </c>
      <c r="Q25" s="106"/>
    </row>
    <row r="26" spans="1:256" x14ac:dyDescent="0.2">
      <c r="A26" s="107" t="s">
        <v>21</v>
      </c>
      <c r="B26" s="102">
        <v>1266.01</v>
      </c>
      <c r="C26" s="19" t="s">
        <v>14</v>
      </c>
      <c r="D26" s="19">
        <f t="shared" si="5"/>
        <v>1557.1922999999999</v>
      </c>
      <c r="E26" s="102">
        <v>598.80999999999995</v>
      </c>
      <c r="F26" s="19" t="s">
        <v>14</v>
      </c>
      <c r="G26" s="19">
        <f t="shared" si="6"/>
        <v>736.53629999999998</v>
      </c>
      <c r="H26" s="102">
        <v>575.74</v>
      </c>
      <c r="I26" s="19" t="s">
        <v>14</v>
      </c>
      <c r="J26" s="19">
        <f t="shared" si="7"/>
        <v>708.16020000000003</v>
      </c>
      <c r="K26" s="102">
        <v>374.75</v>
      </c>
      <c r="L26" s="19" t="s">
        <v>14</v>
      </c>
      <c r="M26" s="19">
        <f t="shared" si="8"/>
        <v>460.9425</v>
      </c>
      <c r="N26" s="102">
        <v>432.25</v>
      </c>
      <c r="O26" s="19" t="s">
        <v>14</v>
      </c>
      <c r="P26" s="19">
        <f t="shared" si="9"/>
        <v>531.66750000000002</v>
      </c>
      <c r="Q26" s="106"/>
    </row>
    <row r="27" spans="1:256" x14ac:dyDescent="0.2">
      <c r="A27" s="108" t="s">
        <v>22</v>
      </c>
      <c r="B27" s="104">
        <v>602</v>
      </c>
      <c r="C27" s="40" t="s">
        <v>14</v>
      </c>
      <c r="D27" s="40">
        <f t="shared" si="5"/>
        <v>740.46</v>
      </c>
      <c r="E27" s="104">
        <v>351</v>
      </c>
      <c r="F27" s="40" t="s">
        <v>14</v>
      </c>
      <c r="G27" s="40">
        <f t="shared" si="6"/>
        <v>431.73</v>
      </c>
      <c r="H27" s="104">
        <v>353</v>
      </c>
      <c r="I27" s="40" t="s">
        <v>14</v>
      </c>
      <c r="J27" s="40">
        <f t="shared" si="7"/>
        <v>434.19</v>
      </c>
      <c r="K27" s="104">
        <v>249</v>
      </c>
      <c r="L27" s="40" t="s">
        <v>14</v>
      </c>
      <c r="M27" s="40">
        <f t="shared" si="8"/>
        <v>306.27</v>
      </c>
      <c r="N27" s="104">
        <v>247</v>
      </c>
      <c r="O27" s="40" t="s">
        <v>14</v>
      </c>
      <c r="P27" s="40">
        <f t="shared" si="9"/>
        <v>303.81</v>
      </c>
      <c r="Q27" s="106"/>
    </row>
    <row r="28" spans="1:256" x14ac:dyDescent="0.2">
      <c r="A28" s="107" t="s">
        <v>23</v>
      </c>
      <c r="B28" s="102">
        <v>762.13</v>
      </c>
      <c r="C28" s="19" t="s">
        <v>14</v>
      </c>
      <c r="D28" s="19">
        <f t="shared" si="5"/>
        <v>937.41989999999998</v>
      </c>
      <c r="E28" s="102">
        <v>403.3</v>
      </c>
      <c r="F28" s="19" t="s">
        <v>14</v>
      </c>
      <c r="G28" s="19">
        <f t="shared" si="6"/>
        <v>496.05900000000003</v>
      </c>
      <c r="H28" s="102">
        <v>396.42</v>
      </c>
      <c r="I28" s="19" t="s">
        <v>14</v>
      </c>
      <c r="J28" s="19">
        <f t="shared" si="7"/>
        <v>487.59660000000002</v>
      </c>
      <c r="K28" s="102">
        <v>275.39</v>
      </c>
      <c r="L28" s="19" t="s">
        <v>14</v>
      </c>
      <c r="M28" s="19">
        <f t="shared" si="8"/>
        <v>338.72969999999998</v>
      </c>
      <c r="N28" s="102">
        <v>287.01</v>
      </c>
      <c r="O28" s="19" t="s">
        <v>14</v>
      </c>
      <c r="P28" s="19">
        <f t="shared" si="9"/>
        <v>353.02229999999997</v>
      </c>
      <c r="Q28" s="106"/>
    </row>
    <row r="29" spans="1:256" x14ac:dyDescent="0.2">
      <c r="A29" s="107" t="s">
        <v>24</v>
      </c>
      <c r="B29" s="102">
        <v>907.21</v>
      </c>
      <c r="C29" s="19" t="s">
        <v>14</v>
      </c>
      <c r="D29" s="19">
        <f t="shared" si="5"/>
        <v>1115.8683000000001</v>
      </c>
      <c r="E29" s="102">
        <v>468.94</v>
      </c>
      <c r="F29" s="19" t="s">
        <v>14</v>
      </c>
      <c r="G29" s="19">
        <f t="shared" si="6"/>
        <v>576.7962</v>
      </c>
      <c r="H29" s="102">
        <v>455.72</v>
      </c>
      <c r="I29" s="19" t="s">
        <v>14</v>
      </c>
      <c r="J29" s="19">
        <f t="shared" si="7"/>
        <v>560.53560000000004</v>
      </c>
      <c r="K29" s="102">
        <v>308.26</v>
      </c>
      <c r="L29" s="19" t="s">
        <v>14</v>
      </c>
      <c r="M29" s="19">
        <f t="shared" si="8"/>
        <v>379.15980000000002</v>
      </c>
      <c r="N29" s="102">
        <v>340.37</v>
      </c>
      <c r="O29" s="19" t="s">
        <v>14</v>
      </c>
      <c r="P29" s="19">
        <f t="shared" si="9"/>
        <v>418.6551</v>
      </c>
      <c r="Q29" s="106"/>
    </row>
    <row r="30" spans="1:256" x14ac:dyDescent="0.2">
      <c r="A30" s="107" t="s">
        <v>26</v>
      </c>
      <c r="B30" s="102">
        <v>409.96</v>
      </c>
      <c r="C30" s="19" t="s">
        <v>14</v>
      </c>
      <c r="D30" s="19">
        <f t="shared" si="5"/>
        <v>504.25079999999997</v>
      </c>
      <c r="E30" s="102">
        <v>298</v>
      </c>
      <c r="F30" s="19" t="s">
        <v>14</v>
      </c>
      <c r="G30" s="19">
        <f t="shared" si="6"/>
        <v>366.54</v>
      </c>
      <c r="H30" s="102">
        <v>303.93</v>
      </c>
      <c r="I30" s="19" t="s">
        <v>14</v>
      </c>
      <c r="J30" s="19">
        <f t="shared" si="7"/>
        <v>373.83390000000003</v>
      </c>
      <c r="K30" s="102">
        <v>210.41</v>
      </c>
      <c r="L30" s="19" t="s">
        <v>14</v>
      </c>
      <c r="M30" s="19">
        <f t="shared" si="8"/>
        <v>258.80430000000001</v>
      </c>
      <c r="N30" s="102">
        <v>223.29</v>
      </c>
      <c r="O30" s="19" t="s">
        <v>14</v>
      </c>
      <c r="P30" s="19">
        <f t="shared" si="9"/>
        <v>274.64670000000001</v>
      </c>
      <c r="Q30" s="106"/>
    </row>
    <row r="31" spans="1:256" ht="12.75" x14ac:dyDescent="0.2">
      <c r="A31" s="107" t="s">
        <v>27</v>
      </c>
      <c r="B31" s="102">
        <v>514.71</v>
      </c>
      <c r="C31" s="19" t="s">
        <v>14</v>
      </c>
      <c r="D31" s="19">
        <f t="shared" si="5"/>
        <v>633.0933</v>
      </c>
      <c r="E31" s="102" t="s">
        <v>78</v>
      </c>
      <c r="F31" s="19" t="s">
        <v>14</v>
      </c>
      <c r="G31" s="19" t="e">
        <f t="shared" si="6"/>
        <v>#VALUE!</v>
      </c>
      <c r="H31" s="102">
        <v>336.06</v>
      </c>
      <c r="I31" s="19" t="s">
        <v>14</v>
      </c>
      <c r="J31" s="19">
        <f t="shared" si="7"/>
        <v>413.35379999999998</v>
      </c>
      <c r="K31" s="102">
        <v>230.33</v>
      </c>
      <c r="L31" s="19" t="s">
        <v>14</v>
      </c>
      <c r="M31" s="19">
        <f t="shared" si="8"/>
        <v>283.30590000000001</v>
      </c>
      <c r="N31" s="102">
        <v>248.24</v>
      </c>
      <c r="O31" s="19" t="s">
        <v>14</v>
      </c>
      <c r="P31" s="19">
        <f t="shared" si="9"/>
        <v>305.33519999999999</v>
      </c>
      <c r="Q31" s="110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thickBot="1" x14ac:dyDescent="0.25">
      <c r="A32" s="109" t="s">
        <v>28</v>
      </c>
      <c r="B32" s="103">
        <v>622.47</v>
      </c>
      <c r="C32" s="22" t="s">
        <v>14</v>
      </c>
      <c r="D32" s="22">
        <f t="shared" si="5"/>
        <v>765.63810000000001</v>
      </c>
      <c r="E32" s="103">
        <v>377.33</v>
      </c>
      <c r="F32" s="22" t="s">
        <v>14</v>
      </c>
      <c r="G32" s="22">
        <f t="shared" si="6"/>
        <v>464.11590000000001</v>
      </c>
      <c r="H32" s="103">
        <v>364.3</v>
      </c>
      <c r="I32" s="22" t="s">
        <v>14</v>
      </c>
      <c r="J32" s="22">
        <f t="shared" si="7"/>
        <v>448.089</v>
      </c>
      <c r="K32" s="103">
        <v>254.23</v>
      </c>
      <c r="L32" s="22" t="s">
        <v>14</v>
      </c>
      <c r="M32" s="22">
        <f t="shared" si="8"/>
        <v>312.7029</v>
      </c>
      <c r="N32" s="103">
        <v>279.36</v>
      </c>
      <c r="O32" s="22" t="s">
        <v>14</v>
      </c>
      <c r="P32" s="22">
        <f t="shared" si="9"/>
        <v>343.61279999999999</v>
      </c>
      <c r="Q32" s="106"/>
    </row>
    <row r="33" spans="1:256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256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256" ht="12.75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20">
        <v>2</v>
      </c>
      <c r="Q35" s="110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256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256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256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256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256" ht="12.75" x14ac:dyDescent="0.2">
      <c r="A41" s="131" t="s">
        <v>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</row>
    <row r="42" spans="1:256" ht="12.75" thickBot="1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6" ht="13.5" customHeight="1" thickBot="1" x14ac:dyDescent="0.25">
      <c r="A43" s="129" t="s">
        <v>1</v>
      </c>
      <c r="B43" s="125" t="s">
        <v>41</v>
      </c>
      <c r="C43" s="126"/>
      <c r="D43" s="127"/>
      <c r="E43" s="128" t="s">
        <v>42</v>
      </c>
      <c r="F43" s="128"/>
      <c r="G43" s="128"/>
      <c r="H43" s="130" t="s">
        <v>77</v>
      </c>
      <c r="I43" s="130"/>
      <c r="J43" s="130"/>
      <c r="K43" s="112"/>
      <c r="L43" s="112"/>
      <c r="M43" s="112"/>
      <c r="N43" s="5"/>
      <c r="O43" s="5"/>
      <c r="P43" s="5"/>
      <c r="Q43" s="106"/>
    </row>
    <row r="44" spans="1:256" ht="12.75" thickBot="1" x14ac:dyDescent="0.25">
      <c r="A44" s="129"/>
      <c r="B44" s="111" t="s">
        <v>10</v>
      </c>
      <c r="C44" s="111" t="s">
        <v>11</v>
      </c>
      <c r="D44" s="111" t="s">
        <v>12</v>
      </c>
      <c r="E44" s="111" t="s">
        <v>10</v>
      </c>
      <c r="F44" s="111" t="s">
        <v>11</v>
      </c>
      <c r="G44" s="111" t="s">
        <v>12</v>
      </c>
      <c r="H44" s="111" t="s">
        <v>10</v>
      </c>
      <c r="I44" s="111" t="s">
        <v>11</v>
      </c>
      <c r="J44" s="111" t="s">
        <v>12</v>
      </c>
      <c r="K44" s="113"/>
      <c r="L44" s="113"/>
      <c r="M44" s="113"/>
      <c r="N44" s="5"/>
      <c r="O44" s="5"/>
      <c r="P44" s="5"/>
      <c r="Q44" s="106"/>
    </row>
    <row r="45" spans="1:256" x14ac:dyDescent="0.2">
      <c r="A45" s="105" t="s">
        <v>13</v>
      </c>
      <c r="B45" s="19">
        <v>438.65</v>
      </c>
      <c r="C45" s="19" t="s">
        <v>14</v>
      </c>
      <c r="D45" s="19">
        <f t="shared" ref="D45:D54" si="10">B45+(B45*0.23)</f>
        <v>539.53949999999998</v>
      </c>
      <c r="E45" s="19">
        <v>421.06</v>
      </c>
      <c r="F45" s="19" t="s">
        <v>14</v>
      </c>
      <c r="G45" s="19">
        <f t="shared" ref="G45:G55" si="11">E45+(E45*0.23)</f>
        <v>517.90380000000005</v>
      </c>
      <c r="H45" s="101">
        <v>711.56</v>
      </c>
      <c r="I45" s="101" t="s">
        <v>14</v>
      </c>
      <c r="J45" s="101">
        <f t="shared" ref="J45:J55" si="12">H45+(H45*0.23)</f>
        <v>875.21879999999987</v>
      </c>
      <c r="K45" s="5"/>
      <c r="L45" s="5"/>
      <c r="M45" s="5"/>
      <c r="N45" s="5"/>
      <c r="O45" s="5"/>
      <c r="P45" s="5"/>
      <c r="Q45" s="106"/>
    </row>
    <row r="46" spans="1:256" x14ac:dyDescent="0.2">
      <c r="A46" s="107" t="s">
        <v>17</v>
      </c>
      <c r="B46" s="102">
        <v>495.53</v>
      </c>
      <c r="C46" s="19" t="s">
        <v>14</v>
      </c>
      <c r="D46" s="19">
        <f t="shared" si="10"/>
        <v>609.50189999999998</v>
      </c>
      <c r="E46" s="102">
        <v>440.26</v>
      </c>
      <c r="F46" s="19" t="s">
        <v>14</v>
      </c>
      <c r="G46" s="19">
        <f t="shared" si="11"/>
        <v>541.51980000000003</v>
      </c>
      <c r="H46" s="102">
        <v>900.94</v>
      </c>
      <c r="I46" s="102" t="s">
        <v>14</v>
      </c>
      <c r="J46" s="102">
        <f t="shared" si="12"/>
        <v>1108.1562000000001</v>
      </c>
      <c r="K46" s="5"/>
      <c r="L46" s="5"/>
      <c r="M46" s="5"/>
      <c r="N46" s="5"/>
      <c r="O46" s="5"/>
      <c r="P46" s="5"/>
      <c r="Q46" s="106"/>
    </row>
    <row r="47" spans="1:256" x14ac:dyDescent="0.2">
      <c r="A47" s="107" t="s">
        <v>18</v>
      </c>
      <c r="B47" s="102">
        <v>318.08999999999997</v>
      </c>
      <c r="C47" s="19" t="s">
        <v>14</v>
      </c>
      <c r="D47" s="19">
        <f t="shared" si="10"/>
        <v>391.25069999999994</v>
      </c>
      <c r="E47" s="102">
        <v>305.61</v>
      </c>
      <c r="F47" s="19" t="s">
        <v>14</v>
      </c>
      <c r="G47" s="19">
        <f t="shared" si="11"/>
        <v>375.90030000000002</v>
      </c>
      <c r="H47" s="102">
        <v>356.3</v>
      </c>
      <c r="I47" s="102" t="s">
        <v>14</v>
      </c>
      <c r="J47" s="102">
        <f t="shared" si="12"/>
        <v>438.24900000000002</v>
      </c>
      <c r="K47" s="5"/>
      <c r="L47" s="5"/>
      <c r="M47" s="5"/>
      <c r="N47" s="5"/>
      <c r="O47" s="5"/>
      <c r="P47" s="5"/>
      <c r="Q47" s="106"/>
    </row>
    <row r="48" spans="1:256" x14ac:dyDescent="0.2">
      <c r="A48" s="107" t="s">
        <v>19</v>
      </c>
      <c r="B48" s="102">
        <v>359.98</v>
      </c>
      <c r="C48" s="19" t="s">
        <v>14</v>
      </c>
      <c r="D48" s="19">
        <f t="shared" si="10"/>
        <v>442.77539999999999</v>
      </c>
      <c r="E48" s="102">
        <v>342.95</v>
      </c>
      <c r="F48" s="19" t="s">
        <v>14</v>
      </c>
      <c r="G48" s="19">
        <f t="shared" si="11"/>
        <v>421.82849999999996</v>
      </c>
      <c r="H48" s="102">
        <v>502.33</v>
      </c>
      <c r="I48" s="102" t="s">
        <v>14</v>
      </c>
      <c r="J48" s="102">
        <f t="shared" si="12"/>
        <v>617.86590000000001</v>
      </c>
      <c r="K48" s="5"/>
      <c r="L48" s="5"/>
      <c r="M48" s="5"/>
      <c r="N48" s="5"/>
      <c r="O48" s="5"/>
      <c r="P48" s="5"/>
      <c r="Q48" s="106"/>
    </row>
    <row r="49" spans="1:17" x14ac:dyDescent="0.2">
      <c r="A49" s="107" t="s">
        <v>21</v>
      </c>
      <c r="B49" s="102">
        <v>404.12</v>
      </c>
      <c r="C49" s="19" t="s">
        <v>14</v>
      </c>
      <c r="D49" s="19">
        <f t="shared" si="10"/>
        <v>497.06760000000003</v>
      </c>
      <c r="E49" s="102">
        <v>383.72</v>
      </c>
      <c r="F49" s="19" t="s">
        <v>14</v>
      </c>
      <c r="G49" s="19">
        <f t="shared" si="11"/>
        <v>471.97560000000004</v>
      </c>
      <c r="H49" s="102">
        <v>629.52</v>
      </c>
      <c r="I49" s="102" t="s">
        <v>14</v>
      </c>
      <c r="J49" s="102">
        <f t="shared" si="12"/>
        <v>774.30960000000005</v>
      </c>
      <c r="K49" s="5"/>
      <c r="L49" s="5"/>
      <c r="M49" s="5"/>
      <c r="N49" s="5"/>
      <c r="O49" s="5"/>
      <c r="P49" s="5"/>
      <c r="Q49" s="106"/>
    </row>
    <row r="50" spans="1:17" x14ac:dyDescent="0.2">
      <c r="A50" s="108" t="s">
        <v>22</v>
      </c>
      <c r="B50" s="104">
        <v>283</v>
      </c>
      <c r="C50" s="40" t="s">
        <v>14</v>
      </c>
      <c r="D50" s="40">
        <f t="shared" si="10"/>
        <v>348.09000000000003</v>
      </c>
      <c r="E50" s="104">
        <v>263</v>
      </c>
      <c r="F50" s="40" t="s">
        <v>14</v>
      </c>
      <c r="G50" s="40">
        <f t="shared" si="11"/>
        <v>323.49</v>
      </c>
      <c r="H50" s="104">
        <v>258</v>
      </c>
      <c r="I50" s="104" t="s">
        <v>14</v>
      </c>
      <c r="J50" s="104">
        <f t="shared" si="12"/>
        <v>317.34000000000003</v>
      </c>
      <c r="K50" s="5"/>
      <c r="L50" s="5"/>
      <c r="M50" s="5"/>
      <c r="N50" s="5"/>
      <c r="O50" s="5"/>
      <c r="P50" s="5"/>
      <c r="Q50" s="106"/>
    </row>
    <row r="51" spans="1:17" x14ac:dyDescent="0.2">
      <c r="A51" s="107" t="s">
        <v>23</v>
      </c>
      <c r="B51" s="102">
        <v>316.39</v>
      </c>
      <c r="C51" s="19" t="s">
        <v>14</v>
      </c>
      <c r="D51" s="19">
        <f t="shared" si="10"/>
        <v>389.15969999999999</v>
      </c>
      <c r="E51" s="102">
        <v>296.14</v>
      </c>
      <c r="F51" s="19" t="s">
        <v>14</v>
      </c>
      <c r="G51" s="19">
        <f t="shared" si="11"/>
        <v>364.25220000000002</v>
      </c>
      <c r="H51" s="102">
        <v>354.23</v>
      </c>
      <c r="I51" s="102" t="s">
        <v>14</v>
      </c>
      <c r="J51" s="102">
        <f t="shared" si="12"/>
        <v>435.7029</v>
      </c>
      <c r="K51" s="5"/>
      <c r="L51" s="5"/>
      <c r="M51" s="5"/>
      <c r="N51" s="5"/>
      <c r="O51" s="5"/>
      <c r="P51" s="5"/>
      <c r="Q51" s="106"/>
    </row>
    <row r="52" spans="1:17" x14ac:dyDescent="0.2">
      <c r="A52" s="107" t="s">
        <v>24</v>
      </c>
      <c r="B52" s="102">
        <v>350.07</v>
      </c>
      <c r="C52" s="19" t="s">
        <v>14</v>
      </c>
      <c r="D52" s="19">
        <f t="shared" si="10"/>
        <v>430.58609999999999</v>
      </c>
      <c r="E52" s="102">
        <v>326.91000000000003</v>
      </c>
      <c r="F52" s="19" t="s">
        <v>14</v>
      </c>
      <c r="G52" s="19">
        <f t="shared" si="11"/>
        <v>402.09930000000003</v>
      </c>
      <c r="H52" s="102">
        <v>474.46</v>
      </c>
      <c r="I52" s="102" t="s">
        <v>14</v>
      </c>
      <c r="J52" s="102">
        <f t="shared" si="12"/>
        <v>583.58579999999995</v>
      </c>
      <c r="K52" s="5"/>
      <c r="L52" s="5"/>
      <c r="M52" s="5"/>
      <c r="N52" s="5"/>
      <c r="O52" s="5"/>
      <c r="P52" s="5"/>
      <c r="Q52" s="106"/>
    </row>
    <row r="53" spans="1:17" x14ac:dyDescent="0.2">
      <c r="A53" s="107" t="s">
        <v>26</v>
      </c>
      <c r="B53" s="102">
        <v>239.7</v>
      </c>
      <c r="C53" s="19" t="s">
        <v>14</v>
      </c>
      <c r="D53" s="19">
        <f t="shared" si="10"/>
        <v>294.83100000000002</v>
      </c>
      <c r="E53" s="102">
        <v>230.13</v>
      </c>
      <c r="F53" s="19" t="s">
        <v>14</v>
      </c>
      <c r="G53" s="19">
        <f t="shared" si="11"/>
        <v>283.05989999999997</v>
      </c>
      <c r="H53" s="102">
        <v>187.82</v>
      </c>
      <c r="I53" s="102" t="s">
        <v>14</v>
      </c>
      <c r="J53" s="102">
        <f t="shared" si="12"/>
        <v>231.01859999999999</v>
      </c>
      <c r="K53" s="5"/>
      <c r="L53" s="5"/>
      <c r="M53" s="5"/>
      <c r="N53" s="5"/>
      <c r="O53" s="5"/>
      <c r="P53" s="5"/>
      <c r="Q53" s="106"/>
    </row>
    <row r="54" spans="1:17" x14ac:dyDescent="0.2">
      <c r="A54" s="107" t="s">
        <v>27</v>
      </c>
      <c r="B54" s="102">
        <v>270.55</v>
      </c>
      <c r="C54" s="19" t="s">
        <v>14</v>
      </c>
      <c r="D54" s="19">
        <f t="shared" si="10"/>
        <v>332.7765</v>
      </c>
      <c r="E54" s="102">
        <v>254.06</v>
      </c>
      <c r="F54" s="19" t="s">
        <v>14</v>
      </c>
      <c r="G54" s="19">
        <f t="shared" si="11"/>
        <v>312.49380000000002</v>
      </c>
      <c r="H54" s="102">
        <v>256.97000000000003</v>
      </c>
      <c r="I54" s="102" t="s">
        <v>14</v>
      </c>
      <c r="J54" s="102">
        <f t="shared" si="12"/>
        <v>316.07310000000007</v>
      </c>
      <c r="K54" s="5"/>
      <c r="L54" s="5"/>
      <c r="M54" s="5"/>
      <c r="N54" s="5"/>
      <c r="O54" s="5"/>
      <c r="P54" s="5"/>
      <c r="Q54" s="106"/>
    </row>
    <row r="55" spans="1:17" ht="12.75" thickBot="1" x14ac:dyDescent="0.25">
      <c r="A55" s="109" t="s">
        <v>28</v>
      </c>
      <c r="B55" s="103">
        <v>302.52999999999997</v>
      </c>
      <c r="C55" s="22" t="s">
        <v>14</v>
      </c>
      <c r="D55" s="22">
        <v>274.31</v>
      </c>
      <c r="E55" s="103">
        <v>274</v>
      </c>
      <c r="F55" s="22" t="s">
        <v>14</v>
      </c>
      <c r="G55" s="22">
        <f t="shared" si="11"/>
        <v>337.02</v>
      </c>
      <c r="H55" s="103">
        <v>319.39999999999998</v>
      </c>
      <c r="I55" s="103" t="s">
        <v>14</v>
      </c>
      <c r="J55" s="103">
        <f t="shared" si="12"/>
        <v>392.86199999999997</v>
      </c>
      <c r="K55" s="5"/>
      <c r="L55" s="5"/>
      <c r="M55" s="5"/>
      <c r="N55" s="5"/>
      <c r="O55" s="5"/>
      <c r="P55" s="5"/>
      <c r="Q55" s="106"/>
    </row>
    <row r="56" spans="1:17" x14ac:dyDescent="0.2">
      <c r="A56" s="26"/>
      <c r="B56" s="3"/>
      <c r="C56" s="4"/>
      <c r="D56" s="5"/>
      <c r="E56" s="3"/>
      <c r="F56" s="4"/>
      <c r="G56" s="5"/>
      <c r="H56" s="3"/>
      <c r="I56" s="4"/>
      <c r="J56" s="5"/>
      <c r="K56" s="3"/>
      <c r="L56" s="4"/>
      <c r="M56" s="5"/>
      <c r="N56" s="3"/>
      <c r="O56" s="4"/>
      <c r="P56" s="5"/>
    </row>
    <row r="76" spans="16:16" x14ac:dyDescent="0.2">
      <c r="P76" s="1">
        <v>3</v>
      </c>
    </row>
    <row r="78" spans="16:16" ht="12" customHeight="1" x14ac:dyDescent="0.2"/>
    <row r="81" ht="12.75" customHeight="1" x14ac:dyDescent="0.2"/>
    <row r="112" spans="16:16" x14ac:dyDescent="0.2">
      <c r="P112" s="1">
        <v>1</v>
      </c>
    </row>
    <row r="115" spans="1:34" ht="12.75" x14ac:dyDescent="0.2">
      <c r="A115" s="121"/>
      <c r="B115" s="121"/>
    </row>
    <row r="118" spans="1:34" ht="12.75" x14ac:dyDescent="0.2">
      <c r="A118" s="27"/>
      <c r="B118" s="27"/>
      <c r="R118" s="27" t="s">
        <v>71</v>
      </c>
      <c r="S118" s="27"/>
    </row>
    <row r="119" spans="1:34" ht="12.75" x14ac:dyDescent="0.2">
      <c r="A119"/>
      <c r="R119"/>
    </row>
    <row r="121" spans="1:34" ht="19.5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137" t="s">
        <v>47</v>
      </c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24"/>
      <c r="AG121" s="24"/>
      <c r="AH121" s="24"/>
    </row>
    <row r="122" spans="1:34" x14ac:dyDescent="0.2"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</row>
    <row r="123" spans="1:34" ht="12.7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39" t="s">
        <v>43</v>
      </c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25"/>
      <c r="AG123" s="25"/>
      <c r="AH123" s="25"/>
    </row>
    <row r="125" spans="1:34" ht="12.75" thickBot="1" x14ac:dyDescent="0.25"/>
    <row r="126" spans="1:34" ht="20.25" thickBot="1" x14ac:dyDescent="0.35">
      <c r="E126" s="24"/>
      <c r="F126" s="28"/>
      <c r="G126" s="29"/>
      <c r="H126" s="29"/>
      <c r="I126" s="29"/>
      <c r="J126" s="24"/>
      <c r="K126" s="24"/>
      <c r="L126" s="24"/>
      <c r="M126" s="24"/>
      <c r="N126" s="24"/>
      <c r="O126" s="24"/>
      <c r="P126" s="24"/>
      <c r="Q126" s="24"/>
      <c r="V126" s="145" t="s">
        <v>1</v>
      </c>
      <c r="W126" s="146"/>
      <c r="X126" s="140" t="s">
        <v>75</v>
      </c>
      <c r="Y126" s="141"/>
      <c r="Z126" s="142"/>
      <c r="AA126" s="24"/>
      <c r="AB126" s="24"/>
      <c r="AC126" s="24"/>
      <c r="AD126" s="24"/>
      <c r="AE126" s="24"/>
      <c r="AF126" s="24"/>
      <c r="AG126" s="24"/>
      <c r="AH126" s="24"/>
    </row>
    <row r="127" spans="1:34" ht="13.5" customHeight="1" thickBot="1" x14ac:dyDescent="0.25">
      <c r="E127" s="2"/>
      <c r="F127" s="28"/>
      <c r="G127" s="26"/>
      <c r="H127" s="26"/>
      <c r="I127" s="26"/>
      <c r="J127" s="2"/>
      <c r="K127" s="2"/>
      <c r="L127" s="2"/>
      <c r="M127" s="2"/>
      <c r="N127" s="2"/>
      <c r="O127" s="2"/>
      <c r="P127" s="2"/>
      <c r="Q127" s="2"/>
      <c r="V127" s="145"/>
      <c r="W127" s="146"/>
      <c r="X127" s="96" t="s">
        <v>10</v>
      </c>
      <c r="Y127" s="96" t="s">
        <v>11</v>
      </c>
      <c r="Z127" s="96" t="s">
        <v>12</v>
      </c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 thickBot="1" x14ac:dyDescent="0.25">
      <c r="E128" s="2"/>
      <c r="F128" s="28"/>
      <c r="G128" s="26"/>
      <c r="H128" s="26"/>
      <c r="I128" s="26"/>
      <c r="J128" s="2"/>
      <c r="K128" s="2"/>
      <c r="L128" s="2"/>
      <c r="M128" s="2"/>
      <c r="N128" s="2"/>
      <c r="O128" s="2"/>
      <c r="P128" s="2"/>
      <c r="Q128" s="2"/>
      <c r="V128" s="143" t="s">
        <v>72</v>
      </c>
      <c r="W128" s="144"/>
      <c r="X128" s="97">
        <v>230</v>
      </c>
      <c r="Y128" s="37" t="s">
        <v>14</v>
      </c>
      <c r="Z128" s="38">
        <f>X128+(X128*0.23)</f>
        <v>282.89999999999998</v>
      </c>
      <c r="AA128" s="2"/>
      <c r="AB128" s="2"/>
      <c r="AC128" s="2"/>
      <c r="AD128" s="2"/>
      <c r="AE128" s="2"/>
      <c r="AF128" s="2"/>
      <c r="AG128" s="2"/>
      <c r="AH128" s="2"/>
    </row>
    <row r="129" spans="1:34" ht="13.5" thickBot="1" x14ac:dyDescent="0.25">
      <c r="E129" s="25"/>
      <c r="F129" s="26"/>
      <c r="G129" s="3"/>
      <c r="H129" s="4"/>
      <c r="I129" s="5"/>
      <c r="J129" s="25"/>
      <c r="K129" s="25"/>
      <c r="L129" s="25"/>
      <c r="M129" s="25"/>
      <c r="N129" s="25"/>
      <c r="O129" s="25"/>
      <c r="P129" s="25"/>
      <c r="Q129" s="25"/>
      <c r="V129" s="147" t="s">
        <v>70</v>
      </c>
      <c r="W129" s="148"/>
      <c r="X129" s="36">
        <v>40</v>
      </c>
      <c r="Y129" s="37" t="s">
        <v>14</v>
      </c>
      <c r="Z129" s="38">
        <f>X129+(X129*0.23)</f>
        <v>49.2</v>
      </c>
      <c r="AA129" s="25"/>
      <c r="AB129" s="25"/>
      <c r="AC129" s="25"/>
      <c r="AD129" s="25"/>
      <c r="AE129" s="25"/>
      <c r="AF129" s="25"/>
      <c r="AG129" s="25"/>
      <c r="AH129" s="25"/>
    </row>
    <row r="132" spans="1:34" ht="12.75" x14ac:dyDescent="0.2">
      <c r="I132" s="27"/>
      <c r="J132" s="27"/>
      <c r="K132" s="27"/>
      <c r="L132" s="27"/>
      <c r="M132" s="27"/>
      <c r="N132" s="27"/>
      <c r="O132" s="27"/>
      <c r="P132" s="27"/>
      <c r="Z132" s="121" t="s">
        <v>74</v>
      </c>
      <c r="AA132" s="121"/>
      <c r="AB132" s="121"/>
      <c r="AC132" s="121"/>
      <c r="AD132" s="121"/>
      <c r="AE132" s="121"/>
      <c r="AF132" s="121"/>
      <c r="AG132" s="121"/>
    </row>
    <row r="136" spans="1:34" ht="12.75" x14ac:dyDescent="0.2">
      <c r="M136" s="27"/>
      <c r="N136" s="27"/>
      <c r="AD136" s="121" t="s">
        <v>46</v>
      </c>
      <c r="AE136" s="121"/>
    </row>
    <row r="143" spans="1:34" ht="12.75" x14ac:dyDescent="0.2">
      <c r="A143" s="121"/>
      <c r="B143" s="121"/>
      <c r="R143" s="27" t="s">
        <v>73</v>
      </c>
      <c r="S143" s="27"/>
    </row>
  </sheetData>
  <sheetProtection selectLockedCells="1" selectUnlockedCells="1"/>
  <mergeCells count="29">
    <mergeCell ref="A143:B143"/>
    <mergeCell ref="AD136:AE136"/>
    <mergeCell ref="A115:B115"/>
    <mergeCell ref="R121:AE121"/>
    <mergeCell ref="Z132:AG132"/>
    <mergeCell ref="R122:AF122"/>
    <mergeCell ref="R123:AE123"/>
    <mergeCell ref="X126:Z126"/>
    <mergeCell ref="V128:W128"/>
    <mergeCell ref="V126:W127"/>
    <mergeCell ref="V129:W129"/>
    <mergeCell ref="K4:M4"/>
    <mergeCell ref="N4:P4"/>
    <mergeCell ref="A2:Q2"/>
    <mergeCell ref="A4:A5"/>
    <mergeCell ref="B4:D4"/>
    <mergeCell ref="E4:G4"/>
    <mergeCell ref="H4:J4"/>
    <mergeCell ref="H20:J20"/>
    <mergeCell ref="K20:M20"/>
    <mergeCell ref="N20:P20"/>
    <mergeCell ref="A43:A44"/>
    <mergeCell ref="B43:D43"/>
    <mergeCell ref="E43:G43"/>
    <mergeCell ref="H43:J43"/>
    <mergeCell ref="B20:D20"/>
    <mergeCell ref="E20:G20"/>
    <mergeCell ref="A20:A21"/>
    <mergeCell ref="A41:Q41"/>
  </mergeCells>
  <pageMargins left="0.39370078740157483" right="0.39370078740157483" top="1.0629921259842521" bottom="0.6692913385826772" header="0.78740157480314965" footer="0.39370078740157483"/>
  <pageSetup paperSize="9" firstPageNumber="0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28" workbookViewId="0">
      <selection activeCell="H44" sqref="H44:J44"/>
    </sheetView>
  </sheetViews>
  <sheetFormatPr defaultRowHeight="12.75" x14ac:dyDescent="0.2"/>
  <sheetData>
    <row r="1" spans="1:17" x14ac:dyDescent="0.2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"/>
    </row>
    <row r="2" spans="1:17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thickBot="1" x14ac:dyDescent="0.25">
      <c r="A3" s="136" t="s">
        <v>6</v>
      </c>
      <c r="B3" s="136" t="s">
        <v>7</v>
      </c>
      <c r="C3" s="136" t="s">
        <v>34</v>
      </c>
      <c r="D3" s="136"/>
      <c r="E3" s="136"/>
      <c r="F3" s="136" t="s">
        <v>9</v>
      </c>
      <c r="G3" s="136"/>
      <c r="H3" s="136"/>
      <c r="I3" s="150" t="s">
        <v>35</v>
      </c>
      <c r="J3" s="150"/>
      <c r="K3" s="150"/>
      <c r="L3" s="1"/>
      <c r="M3" s="1"/>
      <c r="N3" s="1"/>
      <c r="O3" s="1"/>
      <c r="P3" s="1"/>
      <c r="Q3" s="1"/>
    </row>
    <row r="4" spans="1:17" ht="13.5" thickBot="1" x14ac:dyDescent="0.25">
      <c r="A4" s="136"/>
      <c r="B4" s="136"/>
      <c r="C4" s="92" t="s">
        <v>10</v>
      </c>
      <c r="D4" s="98" t="s">
        <v>11</v>
      </c>
      <c r="E4" s="92" t="s">
        <v>12</v>
      </c>
      <c r="F4" s="92" t="s">
        <v>10</v>
      </c>
      <c r="G4" s="98" t="s">
        <v>11</v>
      </c>
      <c r="H4" s="92" t="s">
        <v>12</v>
      </c>
      <c r="I4" s="150"/>
      <c r="J4" s="150"/>
      <c r="K4" s="150"/>
      <c r="L4" s="1"/>
      <c r="M4" s="1"/>
      <c r="N4" s="1"/>
      <c r="O4" s="1"/>
      <c r="P4" s="1"/>
      <c r="Q4" s="1"/>
    </row>
    <row r="5" spans="1:17" x14ac:dyDescent="0.2">
      <c r="A5" s="152" t="s">
        <v>36</v>
      </c>
      <c r="B5" s="8" t="s">
        <v>16</v>
      </c>
      <c r="C5" s="44">
        <v>90</v>
      </c>
      <c r="D5" s="48" t="s">
        <v>14</v>
      </c>
      <c r="E5" s="46">
        <f>C5*1.23</f>
        <v>110.7</v>
      </c>
      <c r="F5" s="44">
        <v>105</v>
      </c>
      <c r="G5" s="48" t="s">
        <v>14</v>
      </c>
      <c r="H5" s="46">
        <f>F5*1.23</f>
        <v>129.15</v>
      </c>
      <c r="I5" s="178" t="s">
        <v>37</v>
      </c>
      <c r="J5" s="178"/>
      <c r="K5" s="178"/>
      <c r="L5" s="1"/>
      <c r="M5" s="1"/>
      <c r="N5" s="1"/>
      <c r="O5" s="1"/>
      <c r="P5" s="1"/>
    </row>
    <row r="6" spans="1:17" ht="13.5" thickBot="1" x14ac:dyDescent="0.25">
      <c r="A6" s="153"/>
      <c r="B6" s="9" t="s">
        <v>16</v>
      </c>
      <c r="C6" s="45">
        <v>160</v>
      </c>
      <c r="D6" s="49" t="s">
        <v>14</v>
      </c>
      <c r="E6" s="47">
        <f>C6*1.23</f>
        <v>196.8</v>
      </c>
      <c r="F6" s="45">
        <v>175</v>
      </c>
      <c r="G6" s="49" t="s">
        <v>14</v>
      </c>
      <c r="H6" s="47">
        <f>F6*1.23</f>
        <v>215.25</v>
      </c>
      <c r="I6" s="154" t="s">
        <v>76</v>
      </c>
      <c r="J6" s="154"/>
      <c r="K6" s="154"/>
      <c r="L6" s="1"/>
      <c r="M6" s="1"/>
      <c r="N6" s="1"/>
      <c r="O6" s="1"/>
      <c r="P6" s="1"/>
    </row>
    <row r="7" spans="1:17" x14ac:dyDescent="0.2">
      <c r="A7" s="3"/>
      <c r="B7" s="3"/>
      <c r="C7" s="3"/>
      <c r="D7" s="4"/>
      <c r="E7" s="3"/>
      <c r="F7" s="3"/>
      <c r="G7" s="4"/>
      <c r="H7" s="3"/>
      <c r="I7" s="2"/>
      <c r="J7" s="2"/>
      <c r="K7" s="2"/>
      <c r="L7" s="1"/>
      <c r="M7" s="1"/>
      <c r="N7" s="1"/>
      <c r="O7" s="1"/>
      <c r="P7" s="1"/>
    </row>
    <row r="8" spans="1:17" ht="13.5" thickBot="1" x14ac:dyDescent="0.25">
      <c r="A8" s="3"/>
      <c r="B8" s="3"/>
      <c r="C8" s="3"/>
      <c r="D8" s="4"/>
      <c r="E8" s="3"/>
      <c r="F8" s="3"/>
      <c r="G8" s="4"/>
      <c r="H8" s="3"/>
      <c r="I8" s="2"/>
      <c r="J8" s="2"/>
      <c r="K8" s="2"/>
      <c r="L8" s="1"/>
      <c r="M8" s="1"/>
      <c r="N8" s="1"/>
      <c r="O8" s="1"/>
      <c r="P8" s="1"/>
    </row>
    <row r="9" spans="1:17" ht="13.5" thickBot="1" x14ac:dyDescent="0.25">
      <c r="A9" s="136" t="s">
        <v>6</v>
      </c>
      <c r="B9" s="136" t="s">
        <v>7</v>
      </c>
      <c r="C9" s="136" t="s">
        <v>34</v>
      </c>
      <c r="D9" s="136"/>
      <c r="E9" s="136"/>
      <c r="F9" s="136" t="s">
        <v>9</v>
      </c>
      <c r="G9" s="136"/>
      <c r="H9" s="136"/>
      <c r="I9" s="150" t="s">
        <v>35</v>
      </c>
      <c r="J9" s="150"/>
      <c r="K9" s="150"/>
      <c r="L9" s="1"/>
      <c r="M9" s="1"/>
      <c r="N9" s="1"/>
      <c r="O9" s="1"/>
      <c r="P9" s="1"/>
    </row>
    <row r="10" spans="1:17" ht="13.5" thickBot="1" x14ac:dyDescent="0.25">
      <c r="A10" s="149"/>
      <c r="B10" s="149"/>
      <c r="C10" s="90" t="s">
        <v>10</v>
      </c>
      <c r="D10" s="90" t="s">
        <v>11</v>
      </c>
      <c r="E10" s="90" t="s">
        <v>12</v>
      </c>
      <c r="F10" s="90" t="s">
        <v>10</v>
      </c>
      <c r="G10" s="90" t="s">
        <v>11</v>
      </c>
      <c r="H10" s="90" t="s">
        <v>12</v>
      </c>
      <c r="I10" s="151"/>
      <c r="J10" s="151"/>
      <c r="K10" s="151"/>
      <c r="L10" s="1"/>
      <c r="M10" s="1"/>
      <c r="N10" s="1"/>
      <c r="O10" s="1"/>
      <c r="P10" s="1"/>
    </row>
    <row r="11" spans="1:17" ht="13.5" thickBot="1" x14ac:dyDescent="0.25">
      <c r="A11" s="54" t="s">
        <v>38</v>
      </c>
      <c r="B11" s="53" t="s">
        <v>16</v>
      </c>
      <c r="C11" s="51">
        <v>47</v>
      </c>
      <c r="D11" s="50" t="s">
        <v>14</v>
      </c>
      <c r="E11" s="52">
        <f>C11*1.23</f>
        <v>57.81</v>
      </c>
      <c r="F11" s="51">
        <v>57</v>
      </c>
      <c r="G11" s="50" t="s">
        <v>14</v>
      </c>
      <c r="H11" s="52">
        <f>F11*1.23</f>
        <v>70.11</v>
      </c>
      <c r="I11" s="159" t="s">
        <v>37</v>
      </c>
      <c r="J11" s="159"/>
      <c r="K11" s="160"/>
      <c r="L11" s="1"/>
      <c r="M11" s="1"/>
      <c r="N11" s="1"/>
      <c r="O11" s="1"/>
      <c r="P11" s="7"/>
    </row>
    <row r="12" spans="1:1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13.5" thickBot="1" x14ac:dyDescent="0.25">
      <c r="A14" s="3"/>
      <c r="B14" s="3"/>
      <c r="D14" s="3"/>
      <c r="E14" s="4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13.5" thickBot="1" x14ac:dyDescent="0.25">
      <c r="A15" s="136" t="s">
        <v>6</v>
      </c>
      <c r="B15" s="136" t="s">
        <v>7</v>
      </c>
      <c r="C15" s="136" t="s">
        <v>39</v>
      </c>
      <c r="D15" s="136"/>
      <c r="E15" s="145"/>
      <c r="F15" s="172" t="s">
        <v>35</v>
      </c>
      <c r="G15" s="173"/>
      <c r="H15" s="174"/>
      <c r="I15" s="170"/>
      <c r="J15" s="170"/>
      <c r="K15" s="170"/>
      <c r="L15" s="1"/>
      <c r="M15" s="7"/>
      <c r="N15" s="6"/>
      <c r="O15" s="6"/>
      <c r="P15" s="1"/>
    </row>
    <row r="16" spans="1:17" ht="13.5" thickBot="1" x14ac:dyDescent="0.25">
      <c r="A16" s="136"/>
      <c r="B16" s="136"/>
      <c r="C16" s="92" t="s">
        <v>10</v>
      </c>
      <c r="D16" s="92" t="s">
        <v>11</v>
      </c>
      <c r="E16" s="94" t="s">
        <v>12</v>
      </c>
      <c r="F16" s="175"/>
      <c r="G16" s="176"/>
      <c r="H16" s="177"/>
      <c r="I16" s="170"/>
      <c r="J16" s="170"/>
      <c r="K16" s="170"/>
      <c r="L16" s="1"/>
      <c r="M16" s="6"/>
      <c r="N16" s="6"/>
      <c r="O16" s="6"/>
      <c r="P16" s="1"/>
    </row>
    <row r="17" spans="1:16" ht="13.5" thickBot="1" x14ac:dyDescent="0.25">
      <c r="A17" s="23" t="s">
        <v>69</v>
      </c>
      <c r="B17" s="20" t="s">
        <v>68</v>
      </c>
      <c r="C17" s="20">
        <v>130</v>
      </c>
      <c r="D17" s="21" t="s">
        <v>14</v>
      </c>
      <c r="E17" s="55">
        <f>C17+(C17*0.23)</f>
        <v>159.9</v>
      </c>
      <c r="F17" s="158" t="s">
        <v>37</v>
      </c>
      <c r="G17" s="159"/>
      <c r="H17" s="160"/>
      <c r="I17" s="179"/>
      <c r="J17" s="179"/>
      <c r="K17" s="179"/>
      <c r="L17" s="1"/>
      <c r="M17" s="6"/>
      <c r="N17" s="6"/>
      <c r="O17" s="6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6"/>
      <c r="O18" s="6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  <c r="N19" s="6"/>
      <c r="O19" s="6"/>
      <c r="P19" s="1"/>
    </row>
    <row r="20" spans="1:16" x14ac:dyDescent="0.2">
      <c r="A20" s="10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6"/>
      <c r="O20" s="6"/>
      <c r="P20" s="1"/>
    </row>
    <row r="21" spans="1:16" x14ac:dyDescent="0.2">
      <c r="A21" s="10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6"/>
      <c r="O21" s="6"/>
      <c r="P21" s="1"/>
    </row>
    <row r="22" spans="1:16" ht="13.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  <c r="N22" s="6"/>
      <c r="O22" s="6"/>
      <c r="P22" s="1"/>
    </row>
    <row r="23" spans="1:16" x14ac:dyDescent="0.2">
      <c r="A23" s="161" t="s">
        <v>80</v>
      </c>
      <c r="B23" s="162"/>
      <c r="C23" s="162"/>
      <c r="D23" s="162"/>
      <c r="E23" s="162"/>
      <c r="F23" s="162"/>
      <c r="G23" s="162"/>
      <c r="H23" s="163"/>
      <c r="I23" s="1"/>
      <c r="J23" s="1"/>
      <c r="K23" s="1"/>
      <c r="L23" s="1"/>
      <c r="M23" s="6"/>
      <c r="N23" s="6"/>
      <c r="O23" s="6"/>
      <c r="P23" s="1"/>
    </row>
    <row r="24" spans="1:16" x14ac:dyDescent="0.2">
      <c r="A24" s="164"/>
      <c r="B24" s="165"/>
      <c r="C24" s="165"/>
      <c r="D24" s="165"/>
      <c r="E24" s="165"/>
      <c r="F24" s="165"/>
      <c r="G24" s="165"/>
      <c r="H24" s="166"/>
      <c r="I24" s="1"/>
      <c r="J24" s="1"/>
      <c r="K24" s="1"/>
      <c r="L24" s="1"/>
      <c r="M24" s="6"/>
      <c r="N24" s="6"/>
      <c r="O24" s="6"/>
      <c r="P24" s="1"/>
    </row>
    <row r="25" spans="1:16" x14ac:dyDescent="0.2">
      <c r="A25" s="164"/>
      <c r="B25" s="165"/>
      <c r="C25" s="165"/>
      <c r="D25" s="165"/>
      <c r="E25" s="165"/>
      <c r="F25" s="165"/>
      <c r="G25" s="165"/>
      <c r="H25" s="166"/>
      <c r="I25" s="1"/>
      <c r="J25" s="1"/>
      <c r="K25" s="1"/>
      <c r="L25" s="1"/>
      <c r="M25" s="6"/>
      <c r="N25" s="6"/>
      <c r="O25" s="6"/>
      <c r="P25" s="1"/>
    </row>
    <row r="26" spans="1:16" x14ac:dyDescent="0.2">
      <c r="A26" s="164"/>
      <c r="B26" s="165"/>
      <c r="C26" s="165"/>
      <c r="D26" s="165"/>
      <c r="E26" s="165"/>
      <c r="F26" s="165"/>
      <c r="G26" s="165"/>
      <c r="H26" s="166"/>
      <c r="I26" s="1"/>
      <c r="J26" s="1"/>
      <c r="K26" s="1"/>
      <c r="M26" s="6"/>
      <c r="N26" s="6"/>
      <c r="O26" s="6"/>
    </row>
    <row r="27" spans="1:16" x14ac:dyDescent="0.2">
      <c r="A27" s="164"/>
      <c r="B27" s="165"/>
      <c r="C27" s="165"/>
      <c r="D27" s="165"/>
      <c r="E27" s="165"/>
      <c r="F27" s="165"/>
      <c r="G27" s="165"/>
      <c r="H27" s="166"/>
      <c r="I27" s="1"/>
      <c r="J27" s="1"/>
      <c r="K27" s="1"/>
      <c r="L27" s="1"/>
      <c r="M27" s="6"/>
      <c r="N27" s="6"/>
      <c r="O27" s="6"/>
      <c r="P27" s="1"/>
    </row>
    <row r="28" spans="1:16" ht="13.5" thickBot="1" x14ac:dyDescent="0.25">
      <c r="A28" s="167"/>
      <c r="B28" s="168"/>
      <c r="C28" s="168"/>
      <c r="D28" s="168"/>
      <c r="E28" s="168"/>
      <c r="F28" s="168"/>
      <c r="G28" s="168"/>
      <c r="H28" s="169"/>
      <c r="I28" s="1"/>
      <c r="J28" s="1"/>
      <c r="K28" s="1"/>
      <c r="L28" s="1"/>
      <c r="M28" s="6"/>
      <c r="N28" s="6"/>
      <c r="O28" s="6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9"/>
      <c r="N30" s="99"/>
      <c r="O30" s="99"/>
      <c r="P30" s="1"/>
    </row>
    <row r="31" spans="1: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9"/>
      <c r="N31" s="99"/>
      <c r="O31" s="99"/>
      <c r="P31" s="1"/>
    </row>
    <row r="32" spans="1: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9"/>
      <c r="N32" s="99"/>
      <c r="O32" s="99"/>
      <c r="P32" s="1"/>
    </row>
    <row r="33" spans="1: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9"/>
      <c r="N33" s="99"/>
      <c r="O33" s="99"/>
      <c r="P33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5</v>
      </c>
      <c r="O35" s="1"/>
      <c r="P35" s="1"/>
    </row>
    <row r="36" spans="1: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134" t="s">
        <v>64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"/>
    </row>
    <row r="43" spans="1:16" ht="13.5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thickBot="1" x14ac:dyDescent="0.25">
      <c r="A44" s="136" t="s">
        <v>48</v>
      </c>
      <c r="B44" s="136" t="s">
        <v>7</v>
      </c>
      <c r="C44" s="136" t="s">
        <v>20</v>
      </c>
      <c r="D44" s="136"/>
      <c r="E44" s="136"/>
      <c r="F44" s="136" t="s">
        <v>48</v>
      </c>
      <c r="G44" s="136" t="s">
        <v>7</v>
      </c>
      <c r="H44" s="136" t="s">
        <v>82</v>
      </c>
      <c r="I44" s="136"/>
      <c r="J44" s="136"/>
      <c r="K44" s="1"/>
      <c r="L44" s="170"/>
      <c r="M44" s="170"/>
      <c r="N44" s="170"/>
      <c r="O44" s="170"/>
      <c r="P44" s="170"/>
    </row>
    <row r="45" spans="1:16" ht="13.5" thickBot="1" x14ac:dyDescent="0.25">
      <c r="A45" s="149"/>
      <c r="B45" s="149"/>
      <c r="C45" s="90" t="s">
        <v>10</v>
      </c>
      <c r="D45" s="90" t="s">
        <v>11</v>
      </c>
      <c r="E45" s="90" t="s">
        <v>12</v>
      </c>
      <c r="F45" s="149"/>
      <c r="G45" s="149"/>
      <c r="H45" s="90" t="s">
        <v>10</v>
      </c>
      <c r="I45" s="90" t="s">
        <v>11</v>
      </c>
      <c r="J45" s="90" t="s">
        <v>12</v>
      </c>
      <c r="K45" s="1"/>
      <c r="L45" s="170"/>
      <c r="M45" s="170"/>
      <c r="N45" s="33"/>
      <c r="O45" s="33"/>
      <c r="P45" s="33"/>
    </row>
    <row r="46" spans="1:16" ht="13.5" thickBot="1" x14ac:dyDescent="0.25">
      <c r="A46" s="84" t="s">
        <v>49</v>
      </c>
      <c r="B46" s="89" t="s">
        <v>16</v>
      </c>
      <c r="C46" s="74">
        <v>269</v>
      </c>
      <c r="D46" s="75">
        <v>0.23</v>
      </c>
      <c r="E46" s="77">
        <f t="shared" ref="E46:E60" si="0">C46+(C46*0.23)</f>
        <v>330.87</v>
      </c>
      <c r="F46" s="56" t="s">
        <v>49</v>
      </c>
      <c r="G46" s="78" t="s">
        <v>16</v>
      </c>
      <c r="H46" s="61">
        <v>236</v>
      </c>
      <c r="I46" s="79">
        <v>0.23</v>
      </c>
      <c r="J46" s="61">
        <f t="shared" ref="J46:J60" si="1">H46+(H46*0.23)</f>
        <v>290.27999999999997</v>
      </c>
      <c r="K46" s="1"/>
      <c r="L46" s="26"/>
      <c r="M46" s="3"/>
      <c r="N46" s="3"/>
      <c r="O46" s="4"/>
      <c r="P46" s="3"/>
    </row>
    <row r="47" spans="1:16" x14ac:dyDescent="0.2">
      <c r="A47" s="85" t="s">
        <v>50</v>
      </c>
      <c r="B47" s="64" t="s">
        <v>16</v>
      </c>
      <c r="C47" s="66">
        <v>217</v>
      </c>
      <c r="D47" s="69">
        <v>0.23</v>
      </c>
      <c r="E47" s="66">
        <f t="shared" si="0"/>
        <v>266.91000000000003</v>
      </c>
      <c r="F47" s="57" t="s">
        <v>50</v>
      </c>
      <c r="G47" s="66" t="s">
        <v>16</v>
      </c>
      <c r="H47" s="62">
        <v>203</v>
      </c>
      <c r="I47" s="80">
        <v>0.23</v>
      </c>
      <c r="J47" s="62">
        <f t="shared" si="1"/>
        <v>249.69</v>
      </c>
      <c r="K47" s="1"/>
      <c r="L47" s="91"/>
      <c r="M47" s="91"/>
      <c r="N47" s="91"/>
      <c r="O47" s="91"/>
      <c r="P47" s="91"/>
    </row>
    <row r="48" spans="1:16" x14ac:dyDescent="0.2">
      <c r="A48" s="85" t="s">
        <v>51</v>
      </c>
      <c r="B48" s="64" t="s">
        <v>16</v>
      </c>
      <c r="C48" s="66">
        <v>283</v>
      </c>
      <c r="D48" s="70">
        <v>0.23</v>
      </c>
      <c r="E48" s="66">
        <f t="shared" si="0"/>
        <v>348.09000000000003</v>
      </c>
      <c r="F48" s="57" t="s">
        <v>51</v>
      </c>
      <c r="G48" s="66" t="s">
        <v>16</v>
      </c>
      <c r="H48" s="62">
        <v>201</v>
      </c>
      <c r="I48" s="80">
        <v>0.23</v>
      </c>
      <c r="J48" s="62">
        <f t="shared" si="1"/>
        <v>247.23000000000002</v>
      </c>
      <c r="K48" s="1"/>
      <c r="L48" s="91"/>
      <c r="M48" s="91"/>
      <c r="N48" s="91"/>
      <c r="O48" s="91"/>
      <c r="P48" s="91"/>
    </row>
    <row r="49" spans="1:16" x14ac:dyDescent="0.2">
      <c r="A49" s="85" t="s">
        <v>52</v>
      </c>
      <c r="B49" s="64" t="s">
        <v>16</v>
      </c>
      <c r="C49" s="66">
        <v>271</v>
      </c>
      <c r="D49" s="70">
        <v>0.23</v>
      </c>
      <c r="E49" s="66">
        <f t="shared" si="0"/>
        <v>333.33</v>
      </c>
      <c r="F49" s="57" t="s">
        <v>52</v>
      </c>
      <c r="G49" s="66" t="s">
        <v>16</v>
      </c>
      <c r="H49" s="62">
        <v>208</v>
      </c>
      <c r="I49" s="80">
        <v>0.23</v>
      </c>
      <c r="J49" s="62">
        <f t="shared" si="1"/>
        <v>255.84</v>
      </c>
      <c r="K49" s="1"/>
      <c r="L49" s="170"/>
      <c r="M49" s="170"/>
      <c r="N49" s="170"/>
      <c r="O49" s="170"/>
      <c r="P49" s="170"/>
    </row>
    <row r="50" spans="1:16" x14ac:dyDescent="0.2">
      <c r="A50" s="85" t="s">
        <v>53</v>
      </c>
      <c r="B50" s="64" t="s">
        <v>16</v>
      </c>
      <c r="C50" s="66">
        <v>272</v>
      </c>
      <c r="D50" s="70">
        <v>0.23</v>
      </c>
      <c r="E50" s="66">
        <f t="shared" si="0"/>
        <v>334.56</v>
      </c>
      <c r="F50" s="57" t="s">
        <v>53</v>
      </c>
      <c r="G50" s="66" t="s">
        <v>16</v>
      </c>
      <c r="H50" s="62">
        <v>212</v>
      </c>
      <c r="I50" s="80">
        <v>0.23</v>
      </c>
      <c r="J50" s="62">
        <f t="shared" si="1"/>
        <v>260.76</v>
      </c>
      <c r="K50" s="1"/>
      <c r="L50" s="170"/>
      <c r="M50" s="170"/>
      <c r="N50" s="33"/>
      <c r="O50" s="33"/>
      <c r="P50" s="33"/>
    </row>
    <row r="51" spans="1:16" x14ac:dyDescent="0.2">
      <c r="A51" s="85" t="s">
        <v>54</v>
      </c>
      <c r="B51" s="64" t="s">
        <v>16</v>
      </c>
      <c r="C51" s="66">
        <v>200</v>
      </c>
      <c r="D51" s="70">
        <v>0.23</v>
      </c>
      <c r="E51" s="66">
        <f t="shared" si="0"/>
        <v>246</v>
      </c>
      <c r="F51" s="57" t="s">
        <v>54</v>
      </c>
      <c r="G51" s="66" t="s">
        <v>16</v>
      </c>
      <c r="H51" s="62">
        <v>172</v>
      </c>
      <c r="I51" s="80">
        <v>0.23</v>
      </c>
      <c r="J51" s="62">
        <f t="shared" si="1"/>
        <v>211.56</v>
      </c>
      <c r="K51" s="1"/>
      <c r="L51" s="26"/>
      <c r="M51" s="3"/>
      <c r="N51" s="3"/>
      <c r="O51" s="35"/>
      <c r="P51" s="3"/>
    </row>
    <row r="52" spans="1:16" x14ac:dyDescent="0.2">
      <c r="A52" s="85" t="s">
        <v>56</v>
      </c>
      <c r="B52" s="64" t="s">
        <v>16</v>
      </c>
      <c r="C52" s="66">
        <v>190</v>
      </c>
      <c r="D52" s="70">
        <v>0.23</v>
      </c>
      <c r="E52" s="66">
        <f t="shared" si="0"/>
        <v>233.7</v>
      </c>
      <c r="F52" s="57" t="s">
        <v>56</v>
      </c>
      <c r="G52" s="66" t="s">
        <v>16</v>
      </c>
      <c r="H52" s="62">
        <v>175</v>
      </c>
      <c r="I52" s="80">
        <v>0.23</v>
      </c>
      <c r="J52" s="62">
        <f t="shared" si="1"/>
        <v>215.25</v>
      </c>
      <c r="K52" s="1"/>
      <c r="L52" s="1"/>
      <c r="M52" s="1"/>
      <c r="N52" s="1"/>
      <c r="O52" s="1"/>
      <c r="P52" s="1"/>
    </row>
    <row r="53" spans="1:16" x14ac:dyDescent="0.2">
      <c r="A53" s="85" t="s">
        <v>57</v>
      </c>
      <c r="B53" s="64" t="s">
        <v>16</v>
      </c>
      <c r="C53" s="66">
        <v>182</v>
      </c>
      <c r="D53" s="70">
        <v>0.23</v>
      </c>
      <c r="E53" s="66">
        <f t="shared" si="0"/>
        <v>223.86</v>
      </c>
      <c r="F53" s="58" t="s">
        <v>57</v>
      </c>
      <c r="G53" s="66" t="s">
        <v>16</v>
      </c>
      <c r="H53" s="63">
        <v>176</v>
      </c>
      <c r="I53" s="80">
        <v>0.23</v>
      </c>
      <c r="J53" s="63">
        <f t="shared" si="1"/>
        <v>216.48000000000002</v>
      </c>
      <c r="K53" s="1"/>
      <c r="L53" s="1"/>
      <c r="M53" s="1"/>
      <c r="N53" s="1"/>
      <c r="O53" s="1"/>
      <c r="P53" s="1"/>
    </row>
    <row r="54" spans="1:16" x14ac:dyDescent="0.2">
      <c r="A54" s="86" t="s">
        <v>79</v>
      </c>
      <c r="B54" s="64" t="s">
        <v>16</v>
      </c>
      <c r="C54" s="67">
        <v>218</v>
      </c>
      <c r="D54" s="71">
        <v>0.23</v>
      </c>
      <c r="E54" s="67">
        <f t="shared" si="0"/>
        <v>268.14</v>
      </c>
      <c r="F54" s="58" t="s">
        <v>79</v>
      </c>
      <c r="G54" s="67" t="s">
        <v>16</v>
      </c>
      <c r="H54" s="63">
        <v>201</v>
      </c>
      <c r="I54" s="81">
        <v>0.23</v>
      </c>
      <c r="J54" s="63">
        <f t="shared" si="1"/>
        <v>247.23000000000002</v>
      </c>
      <c r="K54" s="1"/>
      <c r="L54" s="1"/>
      <c r="M54" s="1"/>
      <c r="N54" s="1"/>
      <c r="O54" s="1"/>
      <c r="P54" s="1"/>
    </row>
    <row r="55" spans="1:16" x14ac:dyDescent="0.2">
      <c r="A55" s="86" t="s">
        <v>60</v>
      </c>
      <c r="B55" s="64" t="s">
        <v>16</v>
      </c>
      <c r="C55" s="67">
        <v>181</v>
      </c>
      <c r="D55" s="71">
        <v>0.23</v>
      </c>
      <c r="E55" s="67">
        <f t="shared" si="0"/>
        <v>222.63</v>
      </c>
      <c r="F55" s="58" t="s">
        <v>60</v>
      </c>
      <c r="G55" s="67" t="s">
        <v>16</v>
      </c>
      <c r="H55" s="63">
        <v>168</v>
      </c>
      <c r="I55" s="81">
        <v>0.23</v>
      </c>
      <c r="J55" s="63">
        <f t="shared" si="1"/>
        <v>206.64</v>
      </c>
      <c r="K55" s="1"/>
      <c r="L55" s="1"/>
      <c r="M55" s="1"/>
      <c r="N55" s="1"/>
      <c r="O55" s="1"/>
      <c r="P55" s="1"/>
    </row>
    <row r="56" spans="1:16" x14ac:dyDescent="0.2">
      <c r="A56" s="87" t="s">
        <v>58</v>
      </c>
      <c r="B56" s="64" t="s">
        <v>16</v>
      </c>
      <c r="C56" s="68">
        <v>227</v>
      </c>
      <c r="D56" s="72">
        <v>0.23</v>
      </c>
      <c r="E56" s="68">
        <f t="shared" si="0"/>
        <v>279.20999999999998</v>
      </c>
      <c r="F56" s="59" t="s">
        <v>58</v>
      </c>
      <c r="G56" s="68" t="s">
        <v>16</v>
      </c>
      <c r="H56" s="64">
        <v>180</v>
      </c>
      <c r="I56" s="82">
        <v>0.23</v>
      </c>
      <c r="J56" s="64">
        <f t="shared" si="1"/>
        <v>221.4</v>
      </c>
      <c r="K56" s="1"/>
      <c r="L56" s="1"/>
      <c r="M56" s="1"/>
      <c r="N56" s="1"/>
      <c r="O56" s="1"/>
      <c r="P56" s="1"/>
    </row>
    <row r="57" spans="1:16" x14ac:dyDescent="0.2">
      <c r="A57" s="87" t="s">
        <v>59</v>
      </c>
      <c r="B57" s="64" t="s">
        <v>16</v>
      </c>
      <c r="C57" s="68">
        <v>214</v>
      </c>
      <c r="D57" s="72">
        <v>0.23</v>
      </c>
      <c r="E57" s="68">
        <f t="shared" si="0"/>
        <v>263.22000000000003</v>
      </c>
      <c r="F57" s="59" t="s">
        <v>59</v>
      </c>
      <c r="G57" s="68" t="s">
        <v>16</v>
      </c>
      <c r="H57" s="64">
        <v>172</v>
      </c>
      <c r="I57" s="82">
        <v>0.23</v>
      </c>
      <c r="J57" s="64">
        <f t="shared" si="1"/>
        <v>211.56</v>
      </c>
      <c r="K57" s="1"/>
      <c r="L57" s="1"/>
      <c r="M57" s="1"/>
      <c r="N57" s="1"/>
      <c r="O57" s="1"/>
      <c r="P57" s="1"/>
    </row>
    <row r="58" spans="1:16" x14ac:dyDescent="0.2">
      <c r="A58" s="87" t="s">
        <v>55</v>
      </c>
      <c r="B58" s="64" t="s">
        <v>16</v>
      </c>
      <c r="C58" s="68">
        <v>223</v>
      </c>
      <c r="D58" s="72">
        <v>0.23</v>
      </c>
      <c r="E58" s="68">
        <f t="shared" si="0"/>
        <v>274.29000000000002</v>
      </c>
      <c r="F58" s="59" t="s">
        <v>55</v>
      </c>
      <c r="G58" s="68" t="s">
        <v>16</v>
      </c>
      <c r="H58" s="64">
        <v>186</v>
      </c>
      <c r="I58" s="82">
        <v>0.23</v>
      </c>
      <c r="J58" s="64">
        <f t="shared" si="1"/>
        <v>228.78</v>
      </c>
      <c r="K58" s="1"/>
      <c r="L58" s="1"/>
      <c r="M58" s="1"/>
      <c r="N58" s="1"/>
      <c r="O58" s="1"/>
      <c r="P58" s="1"/>
    </row>
    <row r="59" spans="1:16" x14ac:dyDescent="0.2">
      <c r="A59" s="114" t="s">
        <v>65</v>
      </c>
      <c r="B59" s="64" t="s">
        <v>16</v>
      </c>
      <c r="C59" s="116">
        <v>190</v>
      </c>
      <c r="D59" s="117">
        <v>0.23</v>
      </c>
      <c r="E59" s="116">
        <f t="shared" si="0"/>
        <v>233.7</v>
      </c>
      <c r="F59" s="118" t="s">
        <v>65</v>
      </c>
      <c r="G59" s="116" t="s">
        <v>16</v>
      </c>
      <c r="H59" s="115">
        <v>180</v>
      </c>
      <c r="I59" s="119">
        <v>0.23</v>
      </c>
      <c r="J59" s="115">
        <f t="shared" si="1"/>
        <v>221.4</v>
      </c>
      <c r="K59" s="1"/>
      <c r="L59" s="1"/>
      <c r="M59" s="1"/>
      <c r="N59" s="1"/>
      <c r="O59" s="1"/>
      <c r="P59" s="1"/>
    </row>
    <row r="60" spans="1:16" ht="13.5" thickBot="1" x14ac:dyDescent="0.25">
      <c r="A60" s="88" t="s">
        <v>81</v>
      </c>
      <c r="B60" s="65" t="s">
        <v>16</v>
      </c>
      <c r="C60" s="76">
        <v>226</v>
      </c>
      <c r="D60" s="73">
        <v>0.23</v>
      </c>
      <c r="E60" s="76">
        <f t="shared" si="0"/>
        <v>277.98</v>
      </c>
      <c r="F60" s="60" t="s">
        <v>81</v>
      </c>
      <c r="G60" s="76" t="s">
        <v>16</v>
      </c>
      <c r="H60" s="65">
        <v>206</v>
      </c>
      <c r="I60" s="83">
        <v>0.23</v>
      </c>
      <c r="J60" s="65">
        <f t="shared" si="1"/>
        <v>253.38</v>
      </c>
      <c r="K60" s="1"/>
      <c r="L60" s="1"/>
      <c r="M60" s="1"/>
      <c r="N60" s="1"/>
      <c r="O60" s="1"/>
      <c r="P60" s="1"/>
    </row>
    <row r="61" spans="1:16" ht="13.5" thickBo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thickBot="1" x14ac:dyDescent="0.25">
      <c r="A62" s="136" t="s">
        <v>48</v>
      </c>
      <c r="B62" s="136" t="s">
        <v>7</v>
      </c>
      <c r="C62" s="136" t="s">
        <v>61</v>
      </c>
      <c r="D62" s="136"/>
      <c r="E62" s="13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thickBot="1" x14ac:dyDescent="0.25">
      <c r="A63" s="136"/>
      <c r="B63" s="136"/>
      <c r="C63" s="92" t="s">
        <v>10</v>
      </c>
      <c r="D63" s="92" t="s">
        <v>11</v>
      </c>
      <c r="E63" s="92" t="s">
        <v>12</v>
      </c>
      <c r="F63" s="1"/>
      <c r="G63" s="26"/>
      <c r="H63" s="3"/>
      <c r="I63" s="3"/>
      <c r="J63" s="35"/>
      <c r="K63" s="3"/>
      <c r="L63" s="1"/>
      <c r="M63" s="1"/>
      <c r="N63" s="1"/>
      <c r="O63" s="1"/>
      <c r="P63" s="1"/>
    </row>
    <row r="64" spans="1:16" ht="13.5" thickBot="1" x14ac:dyDescent="0.25">
      <c r="A64" s="31" t="s">
        <v>58</v>
      </c>
      <c r="B64" s="30" t="s">
        <v>16</v>
      </c>
      <c r="C64" s="30">
        <v>312</v>
      </c>
      <c r="D64" s="32">
        <v>0.23</v>
      </c>
      <c r="E64" s="30">
        <f>C64+(C64*0.23)</f>
        <v>383.76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thickBot="1" x14ac:dyDescent="0.25">
      <c r="A65" s="136" t="s">
        <v>6</v>
      </c>
      <c r="B65" s="136" t="s">
        <v>7</v>
      </c>
      <c r="C65" s="136" t="s">
        <v>8</v>
      </c>
      <c r="D65" s="136"/>
      <c r="E65" s="13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 x14ac:dyDescent="0.25">
      <c r="A66" s="136"/>
      <c r="B66" s="136"/>
      <c r="C66" s="92" t="s">
        <v>10</v>
      </c>
      <c r="D66" s="92" t="s">
        <v>11</v>
      </c>
      <c r="E66" s="92" t="s">
        <v>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thickBot="1" x14ac:dyDescent="0.25">
      <c r="A67" s="34" t="s">
        <v>15</v>
      </c>
      <c r="B67" s="20" t="s">
        <v>16</v>
      </c>
      <c r="C67" s="20">
        <v>541</v>
      </c>
      <c r="D67" s="21" t="s">
        <v>14</v>
      </c>
      <c r="E67" s="20">
        <f>C67+(C67*0.23)</f>
        <v>665.43000000000006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thickBo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thickBot="1" x14ac:dyDescent="0.25">
      <c r="A69" s="155" t="s">
        <v>48</v>
      </c>
      <c r="B69" s="155" t="s">
        <v>7</v>
      </c>
      <c r="C69" s="156" t="s">
        <v>25</v>
      </c>
      <c r="D69" s="155" t="s">
        <v>63</v>
      </c>
      <c r="E69" s="155"/>
      <c r="F69" s="155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thickBot="1" x14ac:dyDescent="0.25">
      <c r="A70" s="155"/>
      <c r="B70" s="155"/>
      <c r="C70" s="156"/>
      <c r="D70" s="93" t="s">
        <v>10</v>
      </c>
      <c r="E70" s="93" t="s">
        <v>11</v>
      </c>
      <c r="F70" s="93" t="s">
        <v>12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157" t="s">
        <v>62</v>
      </c>
      <c r="B71" s="16" t="s">
        <v>16</v>
      </c>
      <c r="C71" s="17">
        <v>1</v>
      </c>
      <c r="D71" s="16">
        <v>172</v>
      </c>
      <c r="E71" s="18" t="s">
        <v>14</v>
      </c>
      <c r="F71" s="16">
        <f>D71+(D71*0.23)</f>
        <v>211.56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52"/>
      <c r="B72" s="10" t="s">
        <v>16</v>
      </c>
      <c r="C72" s="11">
        <v>2</v>
      </c>
      <c r="D72" s="10">
        <v>203</v>
      </c>
      <c r="E72" s="12" t="s">
        <v>14</v>
      </c>
      <c r="F72" s="16">
        <f>D72+(D72*0.23)</f>
        <v>249.69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thickBot="1" x14ac:dyDescent="0.25">
      <c r="A73" s="153"/>
      <c r="B73" s="13" t="s">
        <v>16</v>
      </c>
      <c r="C73" s="14">
        <v>3</v>
      </c>
      <c r="D73" s="13">
        <v>243</v>
      </c>
      <c r="E73" s="15" t="s">
        <v>14</v>
      </c>
      <c r="F73" s="16">
        <f>D73+(D73*0.23)</f>
        <v>298.89</v>
      </c>
      <c r="G73" s="1"/>
      <c r="H73" s="1"/>
      <c r="I73" s="1"/>
      <c r="J73" s="1"/>
      <c r="K73" s="1"/>
      <c r="L73" s="1"/>
      <c r="M73" s="1"/>
      <c r="N73" s="1">
        <v>4</v>
      </c>
      <c r="O73" s="1"/>
      <c r="P73" s="1"/>
    </row>
  </sheetData>
  <mergeCells count="48">
    <mergeCell ref="M44:M45"/>
    <mergeCell ref="N44:P44"/>
    <mergeCell ref="I3:K4"/>
    <mergeCell ref="I5:K5"/>
    <mergeCell ref="I17:K17"/>
    <mergeCell ref="I11:K11"/>
    <mergeCell ref="A15:A16"/>
    <mergeCell ref="B15:B16"/>
    <mergeCell ref="C15:E15"/>
    <mergeCell ref="I15:K16"/>
    <mergeCell ref="F15:H16"/>
    <mergeCell ref="A71:A73"/>
    <mergeCell ref="F17:H17"/>
    <mergeCell ref="A44:A45"/>
    <mergeCell ref="B44:B45"/>
    <mergeCell ref="A23:H28"/>
    <mergeCell ref="A42:O42"/>
    <mergeCell ref="C44:E44"/>
    <mergeCell ref="L49:L50"/>
    <mergeCell ref="M49:M50"/>
    <mergeCell ref="D69:F69"/>
    <mergeCell ref="H44:J44"/>
    <mergeCell ref="F44:F45"/>
    <mergeCell ref="N49:P49"/>
    <mergeCell ref="A38:O38"/>
    <mergeCell ref="G44:G45"/>
    <mergeCell ref="L44:L45"/>
    <mergeCell ref="A69:A70"/>
    <mergeCell ref="B69:B70"/>
    <mergeCell ref="C69:C70"/>
    <mergeCell ref="C62:E62"/>
    <mergeCell ref="A65:A66"/>
    <mergeCell ref="B65:B66"/>
    <mergeCell ref="C65:E65"/>
    <mergeCell ref="B62:B63"/>
    <mergeCell ref="A62:A63"/>
    <mergeCell ref="A9:A10"/>
    <mergeCell ref="A1:O1"/>
    <mergeCell ref="I9:K10"/>
    <mergeCell ref="B9:B10"/>
    <mergeCell ref="C9:E9"/>
    <mergeCell ref="F9:H9"/>
    <mergeCell ref="A5:A6"/>
    <mergeCell ref="I6:K6"/>
    <mergeCell ref="C3:E3"/>
    <mergeCell ref="F3:H3"/>
    <mergeCell ref="B3:B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Strona tyt.</vt:lpstr>
      <vt:lpstr>Cennik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Czapka</dc:creator>
  <cp:lastModifiedBy>Ewelina Dziwak</cp:lastModifiedBy>
  <cp:lastPrinted>2024-01-09T09:22:21Z</cp:lastPrinted>
  <dcterms:created xsi:type="dcterms:W3CDTF">2019-01-23T09:55:25Z</dcterms:created>
  <dcterms:modified xsi:type="dcterms:W3CDTF">2024-05-28T06:49:45Z</dcterms:modified>
</cp:coreProperties>
</file>